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Cewin\cent.achats\CommandesCA NOEL 2025\Bon de commande initial\"/>
    </mc:Choice>
  </mc:AlternateContent>
  <xr:revisionPtr revIDLastSave="0" documentId="8_{ADE8D685-65BB-4DCC-89FF-B553A4079F0B}" xr6:coauthVersionLast="47" xr6:coauthVersionMax="47" xr10:uidLastSave="{00000000-0000-0000-0000-000000000000}"/>
  <bookViews>
    <workbookView xWindow="13875" yWindow="-16320" windowWidth="29040" windowHeight="15720" xr2:uid="{F7B0AF8D-5296-440F-A47D-E07F7F1FE8BE}"/>
  </bookViews>
  <sheets>
    <sheet name="RECAP" sheetId="7" r:id="rId1"/>
    <sheet name="Champagne" sheetId="1" r:id="rId2"/>
    <sheet name="Chocolats" sheetId="3" r:id="rId3"/>
    <sheet name="Saumon" sheetId="4" r:id="rId4"/>
    <sheet name="Foie Gras" sheetId="5" r:id="rId5"/>
    <sheet name="Nougats_&amp;_Cie" sheetId="6" r:id="rId6"/>
    <sheet name="Colis" sheetId="8" r:id="rId7"/>
    <sheet name="Belle Iloise" sheetId="9" r:id="rId8"/>
    <sheet name="Oliviers &amp; Co" sheetId="13" r:id="rId9"/>
    <sheet name="Angelina Paris" sheetId="14" r:id="rId10"/>
    <sheet name="Vins" sheetId="2" r:id="rId11"/>
    <sheet name="Huitres" sheetId="11" r:id="rId12"/>
  </sheets>
  <definedNames>
    <definedName name="_xlnm.Print_Area" localSheetId="0">RECAP!$A$1:$L$45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44" i="2"/>
  <c r="G42" i="2"/>
  <c r="G49" i="2"/>
  <c r="G50" i="2"/>
  <c r="G15" i="8"/>
  <c r="G13" i="13"/>
  <c r="G11" i="13"/>
  <c r="G11" i="14"/>
  <c r="G19" i="14"/>
  <c r="G15" i="9"/>
  <c r="G13" i="9"/>
  <c r="G27" i="4"/>
  <c r="G26" i="4"/>
  <c r="G25" i="4"/>
  <c r="G24" i="4"/>
  <c r="G23" i="4"/>
  <c r="G67" i="2"/>
  <c r="G66" i="2"/>
  <c r="G65" i="2"/>
  <c r="G64" i="2"/>
  <c r="G48" i="3"/>
  <c r="G49" i="3"/>
  <c r="G11" i="11" l="1"/>
  <c r="G9" i="11"/>
  <c r="G72" i="2"/>
  <c r="G71" i="2"/>
  <c r="G13" i="14"/>
  <c r="G17" i="14"/>
  <c r="G21" i="14"/>
  <c r="G15" i="14"/>
  <c r="G9" i="14"/>
  <c r="G7" i="14"/>
  <c r="G5" i="14"/>
  <c r="G17" i="13"/>
  <c r="G15" i="13"/>
  <c r="G9" i="13"/>
  <c r="G7" i="13"/>
  <c r="G5" i="13"/>
  <c r="G18" i="1"/>
  <c r="G21" i="4"/>
  <c r="G23" i="14" l="1"/>
  <c r="G19" i="13"/>
  <c r="I36" i="7" s="1"/>
  <c r="G70" i="2"/>
  <c r="G69" i="2"/>
  <c r="G62" i="2"/>
  <c r="G61" i="2"/>
  <c r="G60" i="2"/>
  <c r="G59" i="2"/>
  <c r="G58" i="2"/>
  <c r="G56" i="2"/>
  <c r="G55" i="2"/>
  <c r="G54" i="2"/>
  <c r="G53" i="2"/>
  <c r="G13" i="8"/>
  <c r="G47" i="3"/>
  <c r="G46" i="3"/>
  <c r="G45" i="3"/>
  <c r="G35" i="3"/>
  <c r="G34" i="3"/>
  <c r="G33" i="3"/>
  <c r="G32" i="3"/>
  <c r="G31" i="3"/>
  <c r="G30" i="3"/>
  <c r="G29" i="3"/>
  <c r="G27" i="3"/>
  <c r="G26" i="3"/>
  <c r="G25" i="3"/>
  <c r="G24" i="3"/>
  <c r="G23" i="3"/>
  <c r="G22" i="3"/>
  <c r="G21" i="3"/>
  <c r="G15" i="2"/>
  <c r="G14" i="2"/>
  <c r="G19" i="2"/>
  <c r="G18" i="2"/>
  <c r="G47" i="2"/>
  <c r="G46" i="2"/>
  <c r="I38" i="7" l="1"/>
  <c r="G15" i="11"/>
  <c r="G13" i="11"/>
  <c r="G7" i="11"/>
  <c r="G5" i="11"/>
  <c r="G10" i="2"/>
  <c r="G11" i="9"/>
  <c r="G11" i="6"/>
  <c r="G10" i="5"/>
  <c r="G44" i="3"/>
  <c r="G43" i="3"/>
  <c r="G41" i="3"/>
  <c r="G40" i="3"/>
  <c r="G39" i="3"/>
  <c r="G16" i="3"/>
  <c r="G15" i="3"/>
  <c r="G14" i="3"/>
  <c r="G9" i="3"/>
  <c r="G8" i="3"/>
  <c r="G6" i="3"/>
  <c r="G20" i="2"/>
  <c r="G14" i="1"/>
  <c r="G19" i="9"/>
  <c r="G17" i="9"/>
  <c r="G11" i="8"/>
  <c r="G7" i="6"/>
  <c r="G9" i="6"/>
  <c r="G38" i="3"/>
  <c r="G10" i="1"/>
  <c r="G48" i="2"/>
  <c r="G40" i="2"/>
  <c r="G38" i="2"/>
  <c r="G37" i="2"/>
  <c r="G36" i="2"/>
  <c r="G34" i="2"/>
  <c r="G33" i="2"/>
  <c r="G32" i="2"/>
  <c r="G30" i="2"/>
  <c r="G29" i="2"/>
  <c r="G28" i="2"/>
  <c r="G26" i="2"/>
  <c r="G25" i="2"/>
  <c r="G24" i="2"/>
  <c r="G17" i="11" l="1"/>
  <c r="I42" i="7" l="1"/>
  <c r="G19" i="3"/>
  <c r="G18" i="3"/>
  <c r="G17" i="3"/>
  <c r="G13" i="3"/>
  <c r="G5" i="9" l="1"/>
  <c r="G5" i="8" l="1"/>
  <c r="G28" i="4"/>
  <c r="G11" i="3" l="1"/>
  <c r="G9" i="9" l="1"/>
  <c r="G7" i="9"/>
  <c r="G17" i="8"/>
  <c r="G9" i="8"/>
  <c r="G7" i="8"/>
  <c r="G15" i="4"/>
  <c r="G13" i="6"/>
  <c r="G5" i="6"/>
  <c r="G11" i="5"/>
  <c r="G21" i="9" l="1"/>
  <c r="G19" i="8"/>
  <c r="I32" i="7" s="1"/>
  <c r="G15" i="6"/>
  <c r="G6" i="4"/>
  <c r="G21" i="2"/>
  <c r="G8" i="5"/>
  <c r="G6" i="5"/>
  <c r="G5" i="5"/>
  <c r="G13" i="4"/>
  <c r="G9" i="4"/>
  <c r="G22" i="4"/>
  <c r="G18" i="4"/>
  <c r="G20" i="4"/>
  <c r="G16" i="4"/>
  <c r="G11" i="4"/>
  <c r="G10" i="4"/>
  <c r="G8" i="4"/>
  <c r="G5" i="4"/>
  <c r="G10" i="3"/>
  <c r="G7" i="3"/>
  <c r="G42" i="3"/>
  <c r="G37" i="3"/>
  <c r="G5" i="3"/>
  <c r="I30" i="7" l="1"/>
  <c r="I34" i="7"/>
  <c r="G30" i="4"/>
  <c r="G51" i="3"/>
  <c r="I24" i="7" s="1"/>
  <c r="G13" i="5"/>
  <c r="I28" i="7" l="1"/>
  <c r="I26" i="7"/>
  <c r="G11" i="2"/>
  <c r="G9" i="2"/>
  <c r="G8" i="2"/>
  <c r="G7" i="2"/>
  <c r="G6" i="2"/>
  <c r="G5" i="2"/>
  <c r="G74" i="2" l="1"/>
  <c r="G11" i="1"/>
  <c r="G8" i="1"/>
  <c r="G5" i="1"/>
  <c r="I40" i="7" l="1"/>
  <c r="G21" i="1"/>
  <c r="I22" i="7" l="1"/>
  <c r="I44" i="7" s="1"/>
</calcChain>
</file>

<file path=xl/sharedStrings.xml><?xml version="1.0" encoding="utf-8"?>
<sst xmlns="http://schemas.openxmlformats.org/spreadsheetml/2006/main" count="309" uniqueCount="232">
  <si>
    <t>RECAPITULATIF COMMANDE GROUPEE</t>
  </si>
  <si>
    <t>NOEL 2025</t>
  </si>
  <si>
    <r>
      <t>Commande à transmettre avant le 06</t>
    </r>
    <r>
      <rPr>
        <b/>
        <sz val="16"/>
        <color rgb="FFFF0000"/>
        <rFont val="Calibri"/>
        <family val="2"/>
        <scheme val="minor"/>
      </rPr>
      <t xml:space="preserve"> Novembre, date butoir</t>
    </r>
  </si>
  <si>
    <t>Merci de compléter vos coordonnées et de transmettre au CSE :</t>
  </si>
  <si>
    <t xml:space="preserve"> - par mail CSE-Centrale-Achats@ten.com, ce fichier correctement rempli : aucune commande ne sera prise en compte sans l'envoi de ce fichier</t>
  </si>
  <si>
    <t>ET</t>
  </si>
  <si>
    <t xml:space="preserve"> - par courrier ou directement au CSE, une copie du récapitulatif de la commande accompagnée d'un SEUL chèque au nom du CSE Technip</t>
  </si>
  <si>
    <t>NOM :</t>
  </si>
  <si>
    <t>PRENOM :</t>
  </si>
  <si>
    <t>Tél. Bureau :</t>
  </si>
  <si>
    <t>Tél. Mobile :</t>
  </si>
  <si>
    <t>@mail TEN :</t>
  </si>
  <si>
    <t>N°  Bureau :</t>
  </si>
  <si>
    <t>Banque :</t>
  </si>
  <si>
    <t>N° Chèque :</t>
  </si>
  <si>
    <t>CHAMPAGNE</t>
  </si>
  <si>
    <t>CHOCOLATS</t>
  </si>
  <si>
    <t>SAUMON / CAVIAR</t>
  </si>
  <si>
    <t>FOIE GRAS</t>
  </si>
  <si>
    <t>NOUGATS &amp; Cie</t>
  </si>
  <si>
    <t>COLIS</t>
  </si>
  <si>
    <t>BELLE ILOISE</t>
  </si>
  <si>
    <t>OLIVIERS &amp; CO</t>
  </si>
  <si>
    <t>ANGELINA PARIS</t>
  </si>
  <si>
    <t>VINS</t>
  </si>
  <si>
    <t>HUITRES</t>
  </si>
  <si>
    <t>TOTAL COMMANDE</t>
  </si>
  <si>
    <t>Prix unitaire</t>
  </si>
  <si>
    <t>Quantité</t>
  </si>
  <si>
    <t>TOTAL</t>
  </si>
  <si>
    <t xml:space="preserve"> GUEUSQUIN</t>
  </si>
  <si>
    <t>Carton 6 bouteilles</t>
  </si>
  <si>
    <t>1er cru Millesime 2020</t>
  </si>
  <si>
    <t xml:space="preserve"> JL. PETIT</t>
  </si>
  <si>
    <t>Brut Réserve</t>
  </si>
  <si>
    <t>Brut Rosé</t>
  </si>
  <si>
    <t>Demi-bouteilles (Brut Réserve )</t>
  </si>
  <si>
    <t>la bouteille</t>
  </si>
  <si>
    <t>Magnum (1,5 l)</t>
  </si>
  <si>
    <t>LOUIS DEHU</t>
  </si>
  <si>
    <t>Blanc de blanc - Sélection</t>
  </si>
  <si>
    <t>TAITTINGER</t>
  </si>
  <si>
    <t>Brut Réserve Prestige Blanc</t>
  </si>
  <si>
    <t>TOTAL CHAMPAGNE</t>
  </si>
  <si>
    <t>Gilles CRESNO</t>
  </si>
  <si>
    <t>Chocolats
Assortiments</t>
  </si>
  <si>
    <t>Boite de 5 chocolats 40 g</t>
  </si>
  <si>
    <t>Boite de 12 chocolats 96 g</t>
  </si>
  <si>
    <t>Boite de 20 chocolats 160 g</t>
  </si>
  <si>
    <t>Boite de 40 chocolats 320 g</t>
  </si>
  <si>
    <t>Boite de 60 chocolats 480 g</t>
  </si>
  <si>
    <t>Boite de 84 chocolats 675 g</t>
  </si>
  <si>
    <t>Boite de 126 chocolats 1000 g</t>
  </si>
  <si>
    <t>Chocolats
Noirs</t>
  </si>
  <si>
    <t>Chocolats
Lait</t>
  </si>
  <si>
    <t>Chocolats
Praliné</t>
  </si>
  <si>
    <t>Autres
Produits de Noël</t>
  </si>
  <si>
    <t>Sachet de truffes natures 130 g</t>
  </si>
  <si>
    <t>Pâte à tartiner 250 g</t>
  </si>
  <si>
    <t>Boite de 12 marrons</t>
  </si>
  <si>
    <t>Sachet 4 marrons</t>
  </si>
  <si>
    <t>Sachet 6 marrons</t>
  </si>
  <si>
    <t>Coffret Pralinés de fêtes 320 g</t>
  </si>
  <si>
    <t>Coffret "Merci" 160 g 20 chocolats</t>
  </si>
  <si>
    <t>Coffret "Merci" 320 g 40 chocolats</t>
  </si>
  <si>
    <t>Bouchée P'tit biscuit 75 g</t>
  </si>
  <si>
    <t>Bouchée P'tit renne 75 g</t>
  </si>
  <si>
    <t>Bouchée P'tit galop 80 g</t>
  </si>
  <si>
    <t>Coffret de rochers Chocolat au lait 190 g</t>
  </si>
  <si>
    <t>Coffret de rochers Chocolat Noir 190 g</t>
  </si>
  <si>
    <t>TOTAL CHOCOLATS</t>
  </si>
  <si>
    <t>SAUMON</t>
  </si>
  <si>
    <t>KAVIARI</t>
  </si>
  <si>
    <t>Saumon Ecosse</t>
  </si>
  <si>
    <t>Fumé 6/8 tranches 400 g</t>
  </si>
  <si>
    <t>Fumé 4 tranches 200 g</t>
  </si>
  <si>
    <t>Saumon Norvège</t>
  </si>
  <si>
    <t>Fumé tranché tranché main 1 kg</t>
  </si>
  <si>
    <t>Cœur de saumon 200 g</t>
  </si>
  <si>
    <t>Cœur de saumon 450 g</t>
  </si>
  <si>
    <t>Bio Irlandais</t>
  </si>
  <si>
    <t>Caviars</t>
  </si>
  <si>
    <t>Caviar Baeri Royal 30 g</t>
  </si>
  <si>
    <t>Caviar Fermier 30 g</t>
  </si>
  <si>
    <t>Œufs</t>
  </si>
  <si>
    <t>Oeufs de saumon 100 g</t>
  </si>
  <si>
    <t>Autres produits de la mer</t>
  </si>
  <si>
    <t>Tarama à la truffe 90 g</t>
  </si>
  <si>
    <t>Rillettes de St Jacques 90 g</t>
  </si>
  <si>
    <t>Velouté de St Jacques 425ml</t>
  </si>
  <si>
    <t>Velouté d'Oursin 425ml</t>
  </si>
  <si>
    <t>Bisque de Homard 425ml</t>
  </si>
  <si>
    <t>Saumon fumé à l'huile 120 g</t>
  </si>
  <si>
    <t>Rillettes de sardine au piment 90 g</t>
  </si>
  <si>
    <t>Rillettes de moule de Bouchot 90 g</t>
  </si>
  <si>
    <t>Rillettes de Bar à la truffe 90 g</t>
  </si>
  <si>
    <t>TOTAL SAUMON</t>
  </si>
  <si>
    <t>VALETTE</t>
  </si>
  <si>
    <t>Canard Mi-cuit</t>
  </si>
  <si>
    <t>Foie gras entier 180 g</t>
  </si>
  <si>
    <t>Foie gras entier 300 g</t>
  </si>
  <si>
    <t>Canard Mi-cuit autres</t>
  </si>
  <si>
    <t>Entier cuisson douce 200 g</t>
  </si>
  <si>
    <t>Autres produits</t>
  </si>
  <si>
    <t>Lobe Foie canard entier mi-cuit 320 g</t>
  </si>
  <si>
    <t>Le Sarawak 420 g</t>
  </si>
  <si>
    <t>TOTAL FOIE GRAS</t>
  </si>
  <si>
    <t>NOUGATS</t>
  </si>
  <si>
    <t>LES TROIS ABEILLES</t>
  </si>
  <si>
    <t>Borne 1</t>
  </si>
  <si>
    <t>Borne 2</t>
  </si>
  <si>
    <t>Sac N°2</t>
  </si>
  <si>
    <t>Corbeille 1</t>
  </si>
  <si>
    <t>Corbeille 3</t>
  </si>
  <si>
    <t>TOTAL NOUGAT</t>
  </si>
  <si>
    <t>Colis gourmand</t>
  </si>
  <si>
    <t>La hotte des Saveurs</t>
  </si>
  <si>
    <t>Trésor Festif</t>
  </si>
  <si>
    <t>Réveillon Passion</t>
  </si>
  <si>
    <t>Sélection Gourmande</t>
  </si>
  <si>
    <t>Passionnément Réveillon</t>
  </si>
  <si>
    <t>Le Cube Enchanté</t>
  </si>
  <si>
    <t>Le Festin des Papilles</t>
  </si>
  <si>
    <t>TOTAL COLIS</t>
  </si>
  <si>
    <t>CONSERVERIE LA BELLE ILOISE</t>
  </si>
  <si>
    <t>La Belle Iloise</t>
  </si>
  <si>
    <t>Coffret 10 Tartinables</t>
  </si>
  <si>
    <t>Assortiment 4 verrines, sauces et condiments</t>
  </si>
  <si>
    <t>Coffret Plein Ouest</t>
  </si>
  <si>
    <t>Petit coffret "Les délices de la conserverie"</t>
  </si>
  <si>
    <t>Coffret apéro pop</t>
  </si>
  <si>
    <t>Grand coffret "Petit apéro des amis"</t>
  </si>
  <si>
    <t>Petite bourriche du pêcheur</t>
  </si>
  <si>
    <t>Le torchon de la belle iloise</t>
  </si>
  <si>
    <t>TOTAL CONSERVERIE</t>
  </si>
  <si>
    <t>Oliviers &amp; Co</t>
  </si>
  <si>
    <t>Duo Mini chef</t>
  </si>
  <si>
    <t>Saveur d'agrumes</t>
  </si>
  <si>
    <t>Pause gourmande sous l'olivier</t>
  </si>
  <si>
    <t>Douceur des mains</t>
  </si>
  <si>
    <t>Apéro sous l'olivier</t>
  </si>
  <si>
    <t>Les iconiques</t>
  </si>
  <si>
    <t>Calendrier de l'Avent</t>
  </si>
  <si>
    <t>TOTAL OLIVIERS</t>
  </si>
  <si>
    <t>PRODUITS ANGELINA PARIS ET ARTISAN DE LA TRUFFE</t>
  </si>
  <si>
    <t>Angélina Paris Artisan de la Truffe</t>
  </si>
  <si>
    <t>Coffret "Les emblématiques"</t>
  </si>
  <si>
    <t>Coffret "Le signature"</t>
  </si>
  <si>
    <t>Coffret "Le chocolaté"</t>
  </si>
  <si>
    <t>Panettone aux marrons glacés 750 g</t>
  </si>
  <si>
    <t>Coffret "Les Indispensables"</t>
  </si>
  <si>
    <t>Coffret "L'apéritif truffé"</t>
  </si>
  <si>
    <t>Coffret "3 Mini-sels"</t>
  </si>
  <si>
    <t>Coffret "Baguette truffée"</t>
  </si>
  <si>
    <t>TOTAL ANGELINA</t>
  </si>
  <si>
    <t>DOREAU</t>
  </si>
  <si>
    <t>Carton 6 bouteilles
 ROUGE</t>
  </si>
  <si>
    <t>MONTHELIE 2022</t>
  </si>
  <si>
    <t>MONTHELIE 1er Cru Champs Fulliots 2023</t>
  </si>
  <si>
    <t>POMMARD Les Vignots 2023</t>
  </si>
  <si>
    <t>Carton 6 bouteilles
BLANC</t>
  </si>
  <si>
    <t>BOURGOGNE Aligoté 2024</t>
  </si>
  <si>
    <t>BOURGOGNE COTE D'OR Chardonnay 2023</t>
  </si>
  <si>
    <t>SAINT ROMAIN sous roche 2023</t>
  </si>
  <si>
    <t>MEURSAULT 2023</t>
  </si>
  <si>
    <t>VIGNOBLE TOURENNE</t>
  </si>
  <si>
    <t>SAINT EMILION - Gros Caillou 2024</t>
  </si>
  <si>
    <t>Magnum</t>
  </si>
  <si>
    <t>LA MEULIERE</t>
  </si>
  <si>
    <t>CHABLIS 2023</t>
  </si>
  <si>
    <t>Carton 3 bouteilles</t>
  </si>
  <si>
    <t>CHABLIS 1er cru 2023</t>
  </si>
  <si>
    <t>BAUMANN &amp; ZIRGEL</t>
  </si>
  <si>
    <t xml:space="preserve"> </t>
  </si>
  <si>
    <t>Vins d'Alsace &amp; Rouge BIO
(la bouteille de 75cl)</t>
  </si>
  <si>
    <t>PINOT GRIS Demeter Médaille d'argent 2023</t>
  </si>
  <si>
    <t>GEWURZTRAMINER Demeter 2023</t>
  </si>
  <si>
    <t>PINOT NOIR RACINES Rouge Demeter 2023</t>
  </si>
  <si>
    <t>Lieux-Dits &amp; Vieilles Vignes 
(la bouteille de 75cl)</t>
  </si>
  <si>
    <t>RIESLING Streng 2023</t>
  </si>
  <si>
    <t>PINOT GRIS Schwenkel 2021</t>
  </si>
  <si>
    <t>GEWURZTRAMINER Strumpfgasse 2021</t>
  </si>
  <si>
    <t>Grands Crus
(la bouteille de 75cl)</t>
  </si>
  <si>
    <t>RIESLING Mandelberg 2021</t>
  </si>
  <si>
    <t>RIESLING Schoenenbourg 2021</t>
  </si>
  <si>
    <t>GEWURZTRAMINER Sporen 2019</t>
  </si>
  <si>
    <t>Vendanges Tardives
(la bouteille)</t>
  </si>
  <si>
    <t>PINOT GRIS 2018 ( 50 cl )</t>
  </si>
  <si>
    <t>GEWURZTRAMINER  2022 ( 50 cl )</t>
  </si>
  <si>
    <t>RIESLING 2020 ( 75 cl )</t>
  </si>
  <si>
    <t>Colis 3 bouteilles</t>
  </si>
  <si>
    <t>Riesling 2023- Pinot Gris 2023- Gewurztraminer 2022</t>
  </si>
  <si>
    <t>Colis 6 bouteilles</t>
  </si>
  <si>
    <t>Riesling 2023  Pinot Gris 2023- Gewurstraminer 2023</t>
  </si>
  <si>
    <t>Colis fêtes - 6 bouteilles</t>
  </si>
  <si>
    <t>Sylvaner 2023 - Riesling 2022 - Pinot gris  2023 - Gewurztraminer 2022 - Pinot Noir 2023 - Gewurztraminer vendanges tardives</t>
  </si>
  <si>
    <t>Eau de vie 45 °C
(la bouteille de 70cl)</t>
  </si>
  <si>
    <t>Mirabelle Reserve</t>
  </si>
  <si>
    <t>Kirsch Reserve</t>
  </si>
  <si>
    <t>Quetsch Réserve</t>
  </si>
  <si>
    <t>Poire William Reserve</t>
  </si>
  <si>
    <t>Framboise sauvage</t>
  </si>
  <si>
    <t>CHÂTEAU PEYRELONGUE</t>
  </si>
  <si>
    <t>AOC SAINT EMILION
Carton 6 bouteilles</t>
  </si>
  <si>
    <t>SAINT EMILION - Le flambeau 2022</t>
  </si>
  <si>
    <t>SAINT EMILION - Le phare 2022</t>
  </si>
  <si>
    <t>SAINT EMILION GRAND CRU - Peyrelongue 2020</t>
  </si>
  <si>
    <t>SAINT EMILION GRAND CRU - l'Etoile 2020</t>
  </si>
  <si>
    <t>Coffrets cadeau bois</t>
  </si>
  <si>
    <t>Coffret Dégustation 3 bouteilles 2020/2022</t>
  </si>
  <si>
    <t>Coffret Découverte 3 bouteilles 2020/2022</t>
  </si>
  <si>
    <t>Coffret Saint Emilion 3 bouteilles Grand cru 2020</t>
  </si>
  <si>
    <t>1 Magnum Saint Emilion Grand cru 2019</t>
  </si>
  <si>
    <t>1 Magnum Saint Emilion - La phare 2020</t>
  </si>
  <si>
    <t>Les produits des amis
Coffrets</t>
  </si>
  <si>
    <t>Coffret Dégustation "La pierre Longue"</t>
  </si>
  <si>
    <t>Coffret Dégustation "Flambeau"</t>
  </si>
  <si>
    <t>Coffret Dégustation "Phare"</t>
  </si>
  <si>
    <t>Coffret Dégustation "Grand Cru"</t>
  </si>
  <si>
    <t>Les produits des amis
Carton 6 bouteilles</t>
  </si>
  <si>
    <t>AOC Bordeaux - Rouge - La pierre Longue 2022</t>
  </si>
  <si>
    <t>AOC Côteaux Varois en Provence - Rosé 2023</t>
  </si>
  <si>
    <t>AOC Crémant de Bourgogne - La Croix Montjoie</t>
  </si>
  <si>
    <t>AOC Bourgogne Vézelay - Blanc - L'élégante 2022</t>
  </si>
  <si>
    <t>TOTAL VINS</t>
  </si>
  <si>
    <t>PROXI MAREE</t>
  </si>
  <si>
    <t>CALIBRE 2
Grosses</t>
  </si>
  <si>
    <t>BOURRICHE 4 Douzaines</t>
  </si>
  <si>
    <t>BOURRICHE 6 Douzaines</t>
  </si>
  <si>
    <t>CALIBRE 3
Moyennes</t>
  </si>
  <si>
    <t>CALIBRE 4
Petites</t>
  </si>
  <si>
    <t>TOTAL HUITRES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</si>
</sst>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#&quot; &quot;##&quot; &quot;##&quot; &quot;##&quot; &quot;##"/>
  </numFmts>
  <fonts count="26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3" fontId="0" fillId="2" borderId="8" xfId="0" applyNumberFormat="1" applyFill="1" applyBorder="1" applyAlignment="1" applyProtection="1">
      <alignment horizontal="right"/>
      <protection locked="0"/>
    </xf>
    <xf numFmtId="3" fontId="0" fillId="2" borderId="1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3" fillId="2" borderId="8" xfId="0" applyFont="1" applyFill="1" applyBorder="1" applyProtection="1">
      <protection locked="0"/>
    </xf>
    <xf numFmtId="3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164" fontId="0" fillId="0" borderId="0" xfId="0" applyNumberForma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quotePrefix="1" applyFont="1" applyAlignment="1">
      <alignment horizontal="left" vertical="center" wrapText="1"/>
    </xf>
    <xf numFmtId="0" fontId="22" fillId="0" borderId="0" xfId="0" quotePrefix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/>
    <xf numFmtId="0" fontId="15" fillId="0" borderId="12" xfId="0" applyFont="1" applyBorder="1"/>
    <xf numFmtId="0" fontId="15" fillId="0" borderId="13" xfId="0" applyFont="1" applyBorder="1"/>
    <xf numFmtId="0" fontId="15" fillId="0" borderId="33" xfId="0" applyFont="1" applyBorder="1"/>
    <xf numFmtId="0" fontId="15" fillId="0" borderId="21" xfId="0" applyFont="1" applyBorder="1"/>
    <xf numFmtId="0" fontId="15" fillId="0" borderId="0" xfId="0" applyFont="1"/>
    <xf numFmtId="0" fontId="15" fillId="0" borderId="34" xfId="0" applyFont="1" applyBorder="1"/>
    <xf numFmtId="164" fontId="15" fillId="0" borderId="0" xfId="0" applyNumberFormat="1" applyFont="1"/>
    <xf numFmtId="0" fontId="19" fillId="0" borderId="21" xfId="0" applyFont="1" applyBorder="1"/>
    <xf numFmtId="0" fontId="19" fillId="0" borderId="34" xfId="0" applyFont="1" applyBorder="1"/>
    <xf numFmtId="0" fontId="15" fillId="0" borderId="16" xfId="0" applyFont="1" applyBorder="1"/>
    <xf numFmtId="0" fontId="15" fillId="0" borderId="17" xfId="0" applyFont="1" applyBorder="1"/>
    <xf numFmtId="0" fontId="15" fillId="0" borderId="35" xfId="0" applyFont="1" applyBorder="1"/>
    <xf numFmtId="0" fontId="19" fillId="0" borderId="0" xfId="0" applyFont="1"/>
    <xf numFmtId="0" fontId="20" fillId="0" borderId="0" xfId="0" applyFont="1"/>
    <xf numFmtId="164" fontId="20" fillId="0" borderId="0" xfId="0" applyNumberFormat="1" applyFont="1" applyAlignment="1">
      <alignment horizontal="right"/>
    </xf>
    <xf numFmtId="0" fontId="0" fillId="2" borderId="8" xfId="0" applyFill="1" applyBorder="1" applyAlignment="1" applyProtection="1">
      <alignment vertical="center"/>
      <protection locked="0"/>
    </xf>
    <xf numFmtId="164" fontId="15" fillId="0" borderId="17" xfId="0" applyNumberFormat="1" applyFont="1" applyBorder="1"/>
    <xf numFmtId="0" fontId="25" fillId="0" borderId="0" xfId="0" applyFont="1"/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18" xfId="0" applyBorder="1" applyAlignment="1">
      <alignment horizontal="center"/>
    </xf>
    <xf numFmtId="0" fontId="5" fillId="0" borderId="18" xfId="0" applyFont="1" applyBorder="1"/>
    <xf numFmtId="2" fontId="2" fillId="0" borderId="18" xfId="0" applyNumberFormat="1" applyFont="1" applyBorder="1" applyAlignment="1">
      <alignment horizontal="right"/>
    </xf>
    <xf numFmtId="164" fontId="0" fillId="0" borderId="19" xfId="0" applyNumberFormat="1" applyBorder="1" applyAlignment="1">
      <alignment horizontal="right" vertical="center"/>
    </xf>
    <xf numFmtId="0" fontId="6" fillId="0" borderId="0" xfId="0" applyFont="1"/>
    <xf numFmtId="2" fontId="0" fillId="0" borderId="20" xfId="0" applyNumberForma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0" fontId="0" fillId="0" borderId="20" xfId="0" applyBorder="1" applyAlignment="1">
      <alignment horizontal="right" vertical="center"/>
    </xf>
    <xf numFmtId="0" fontId="12" fillId="0" borderId="12" xfId="0" applyFont="1" applyBorder="1"/>
    <xf numFmtId="0" fontId="7" fillId="0" borderId="13" xfId="0" applyFont="1" applyBorder="1"/>
    <xf numFmtId="2" fontId="0" fillId="0" borderId="14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0" fillId="0" borderId="15" xfId="0" applyBorder="1" applyAlignment="1">
      <alignment horizontal="right" vertical="center"/>
    </xf>
    <xf numFmtId="0" fontId="0" fillId="0" borderId="21" xfId="0" applyBorder="1"/>
    <xf numFmtId="0" fontId="0" fillId="0" borderId="10" xfId="0" applyBorder="1" applyAlignment="1">
      <alignment horizontal="center" vertical="center"/>
    </xf>
    <xf numFmtId="0" fontId="5" fillId="0" borderId="8" xfId="0" applyFont="1" applyBorder="1"/>
    <xf numFmtId="2" fontId="2" fillId="0" borderId="8" xfId="0" applyNumberFormat="1" applyFont="1" applyBorder="1" applyAlignment="1">
      <alignment horizontal="right"/>
    </xf>
    <xf numFmtId="164" fontId="0" fillId="0" borderId="22" xfId="0" applyNumberFormat="1" applyBorder="1" applyAlignment="1">
      <alignment horizontal="right" vertical="center"/>
    </xf>
    <xf numFmtId="0" fontId="3" fillId="0" borderId="21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5" fillId="0" borderId="10" xfId="0" applyFont="1" applyBorder="1"/>
    <xf numFmtId="2" fontId="2" fillId="0" borderId="10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36" xfId="0" applyBorder="1"/>
    <xf numFmtId="3" fontId="0" fillId="0" borderId="18" xfId="0" applyNumberForma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right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3" fillId="0" borderId="25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8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8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/>
    <xf numFmtId="0" fontId="8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4" fontId="2" fillId="0" borderId="10" xfId="0" applyNumberFormat="1" applyFont="1" applyBorder="1" applyAlignment="1">
      <alignment horizontal="right"/>
    </xf>
    <xf numFmtId="0" fontId="0" fillId="0" borderId="10" xfId="0" applyBorder="1"/>
    <xf numFmtId="164" fontId="0" fillId="0" borderId="41" xfId="0" applyNumberForma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/>
    <xf numFmtId="0" fontId="0" fillId="0" borderId="27" xfId="0" applyBorder="1"/>
    <xf numFmtId="164" fontId="2" fillId="0" borderId="18" xfId="0" applyNumberFormat="1" applyFont="1" applyBorder="1" applyAlignment="1">
      <alignment horizontal="right"/>
    </xf>
    <xf numFmtId="0" fontId="8" fillId="0" borderId="0" xfId="0" applyFont="1"/>
    <xf numFmtId="0" fontId="5" fillId="0" borderId="0" xfId="0" applyFont="1"/>
    <xf numFmtId="0" fontId="0" fillId="0" borderId="8" xfId="0" applyBorder="1" applyAlignment="1">
      <alignment horizontal="right"/>
    </xf>
    <xf numFmtId="0" fontId="0" fillId="0" borderId="21" xfId="0" applyBorder="1" applyAlignment="1">
      <alignment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21" xfId="0" applyFont="1" applyBorder="1"/>
    <xf numFmtId="0" fontId="8" fillId="0" borderId="0" xfId="0" applyFont="1" applyAlignment="1">
      <alignment vertical="center"/>
    </xf>
    <xf numFmtId="164" fontId="0" fillId="0" borderId="0" xfId="0" applyNumberFormat="1" applyAlignment="1">
      <alignment horizontal="right" vertical="center"/>
    </xf>
    <xf numFmtId="0" fontId="11" fillId="0" borderId="0" xfId="0" applyFont="1"/>
    <xf numFmtId="0" fontId="11" fillId="0" borderId="8" xfId="0" applyFont="1" applyBorder="1"/>
    <xf numFmtId="0" fontId="0" fillId="0" borderId="21" xfId="0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6" xfId="0" applyBorder="1"/>
    <xf numFmtId="0" fontId="0" fillId="0" borderId="26" xfId="0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5" fillId="0" borderId="17" xfId="0" applyFont="1" applyBorder="1"/>
    <xf numFmtId="164" fontId="0" fillId="0" borderId="17" xfId="0" applyNumberFormat="1" applyBorder="1" applyAlignment="1">
      <alignment horizontal="right" vertical="center"/>
    </xf>
    <xf numFmtId="0" fontId="8" fillId="0" borderId="17" xfId="0" applyFont="1" applyBorder="1"/>
    <xf numFmtId="164" fontId="2" fillId="0" borderId="17" xfId="0" applyNumberFormat="1" applyFont="1" applyBorder="1" applyAlignment="1">
      <alignment horizontal="right"/>
    </xf>
    <xf numFmtId="0" fontId="0" fillId="0" borderId="17" xfId="0" applyBorder="1" applyAlignment="1">
      <alignment horizontal="right"/>
    </xf>
    <xf numFmtId="0" fontId="5" fillId="0" borderId="18" xfId="0" applyFont="1" applyBorder="1" applyAlignment="1">
      <alignment vertical="center" wrapText="1"/>
    </xf>
    <xf numFmtId="0" fontId="11" fillId="0" borderId="26" xfId="0" applyFont="1" applyBorder="1"/>
    <xf numFmtId="164" fontId="0" fillId="0" borderId="26" xfId="0" applyNumberFormat="1" applyBorder="1" applyAlignment="1">
      <alignment horizontal="right" vertical="center"/>
    </xf>
    <xf numFmtId="0" fontId="6" fillId="0" borderId="8" xfId="0" applyFont="1" applyBorder="1"/>
    <xf numFmtId="2" fontId="0" fillId="0" borderId="8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22" xfId="0" applyBorder="1" applyAlignment="1">
      <alignment horizontal="right" vertical="center"/>
    </xf>
    <xf numFmtId="164" fontId="8" fillId="0" borderId="8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8" fillId="0" borderId="43" xfId="0" applyFont="1" applyBorder="1"/>
    <xf numFmtId="0" fontId="3" fillId="0" borderId="16" xfId="0" applyFont="1" applyBorder="1" applyAlignment="1">
      <alignment horizontal="center"/>
    </xf>
    <xf numFmtId="0" fontId="0" fillId="0" borderId="14" xfId="0" applyBorder="1" applyAlignment="1">
      <alignment horizontal="right"/>
    </xf>
    <xf numFmtId="164" fontId="2" fillId="0" borderId="21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right" vertical="center"/>
    </xf>
    <xf numFmtId="0" fontId="0" fillId="0" borderId="20" xfId="0" applyBorder="1"/>
    <xf numFmtId="0" fontId="8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wrapText="1"/>
    </xf>
    <xf numFmtId="164" fontId="2" fillId="0" borderId="10" xfId="0" applyNumberFormat="1" applyFont="1" applyBorder="1" applyAlignment="1">
      <alignment horizontal="right" vertical="center"/>
    </xf>
    <xf numFmtId="0" fontId="12" fillId="0" borderId="13" xfId="0" applyFont="1" applyBorder="1"/>
    <xf numFmtId="0" fontId="5" fillId="0" borderId="40" xfId="0" applyFont="1" applyBorder="1" applyAlignment="1">
      <alignment wrapText="1"/>
    </xf>
    <xf numFmtId="164" fontId="2" fillId="0" borderId="14" xfId="0" applyNumberFormat="1" applyFon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0" fontId="24" fillId="0" borderId="8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4" fontId="2" fillId="0" borderId="11" xfId="0" applyNumberFormat="1" applyFont="1" applyBorder="1" applyAlignment="1">
      <alignment horizontal="right"/>
    </xf>
    <xf numFmtId="164" fontId="0" fillId="0" borderId="42" xfId="0" applyNumberFormat="1" applyBorder="1" applyAlignment="1">
      <alignment horizontal="right" vertical="center"/>
    </xf>
    <xf numFmtId="0" fontId="11" fillId="0" borderId="17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8" fillId="0" borderId="7" xfId="0" quotePrefix="1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49" fontId="21" fillId="2" borderId="8" xfId="0" applyNumberFormat="1" applyFont="1" applyFill="1" applyBorder="1" applyAlignment="1" applyProtection="1">
      <alignment horizontal="center"/>
      <protection locked="0"/>
    </xf>
    <xf numFmtId="49" fontId="21" fillId="2" borderId="9" xfId="0" applyNumberFormat="1" applyFont="1" applyFill="1" applyBorder="1" applyAlignment="1" applyProtection="1">
      <alignment horizontal="center"/>
      <protection locked="0"/>
    </xf>
    <xf numFmtId="49" fontId="18" fillId="2" borderId="8" xfId="0" applyNumberFormat="1" applyFont="1" applyFill="1" applyBorder="1" applyAlignment="1" applyProtection="1">
      <alignment horizontal="center"/>
      <protection locked="0"/>
    </xf>
    <xf numFmtId="49" fontId="18" fillId="2" borderId="9" xfId="0" applyNumberFormat="1" applyFont="1" applyFill="1" applyBorder="1" applyAlignment="1" applyProtection="1">
      <alignment horizontal="center"/>
      <protection locked="0"/>
    </xf>
    <xf numFmtId="49" fontId="18" fillId="2" borderId="5" xfId="0" applyNumberFormat="1" applyFont="1" applyFill="1" applyBorder="1" applyAlignment="1" applyProtection="1">
      <alignment horizontal="center"/>
      <protection locked="0"/>
    </xf>
    <xf numFmtId="49" fontId="18" fillId="2" borderId="6" xfId="0" applyNumberFormat="1" applyFont="1" applyFill="1" applyBorder="1" applyAlignment="1" applyProtection="1">
      <alignment horizontal="center"/>
      <protection locked="0"/>
    </xf>
    <xf numFmtId="165" fontId="18" fillId="2" borderId="8" xfId="0" applyNumberFormat="1" applyFont="1" applyFill="1" applyBorder="1" applyAlignment="1" applyProtection="1">
      <alignment horizontal="center"/>
      <protection locked="0"/>
    </xf>
    <xf numFmtId="165" fontId="18" fillId="2" borderId="9" xfId="0" applyNumberFormat="1" applyFont="1" applyFill="1" applyBorder="1" applyAlignment="1" applyProtection="1">
      <alignment horizontal="center"/>
      <protection locked="0"/>
    </xf>
    <xf numFmtId="1" fontId="18" fillId="2" borderId="10" xfId="0" applyNumberFormat="1" applyFont="1" applyFill="1" applyBorder="1" applyAlignment="1" applyProtection="1">
      <alignment horizontal="center"/>
      <protection locked="0"/>
    </xf>
    <xf numFmtId="1" fontId="18" fillId="2" borderId="32" xfId="0" applyNumberFormat="1" applyFont="1" applyFill="1" applyBorder="1" applyAlignment="1" applyProtection="1">
      <alignment horizontal="center"/>
      <protection locked="0"/>
    </xf>
    <xf numFmtId="164" fontId="25" fillId="0" borderId="0" xfId="0" applyNumberFormat="1" applyFont="1" applyAlignment="1">
      <alignment horizontal="right"/>
    </xf>
    <xf numFmtId="0" fontId="16" fillId="0" borderId="0" xfId="0" quotePrefix="1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9" fontId="21" fillId="2" borderId="5" xfId="0" applyNumberFormat="1" applyFont="1" applyFill="1" applyBorder="1" applyAlignment="1" applyProtection="1">
      <alignment horizontal="center"/>
      <protection locked="0"/>
    </xf>
    <xf numFmtId="49" fontId="21" fillId="2" borderId="6" xfId="0" applyNumberFormat="1" applyFont="1" applyFill="1" applyBorder="1" applyAlignment="1" applyProtection="1">
      <alignment horizontal="center"/>
      <protection locked="0"/>
    </xf>
    <xf numFmtId="1" fontId="21" fillId="2" borderId="8" xfId="0" applyNumberFormat="1" applyFont="1" applyFill="1" applyBorder="1" applyAlignment="1" applyProtection="1">
      <alignment horizontal="center"/>
      <protection locked="0"/>
    </xf>
    <xf numFmtId="1" fontId="21" fillId="2" borderId="9" xfId="0" applyNumberFormat="1" applyFont="1" applyFill="1" applyBorder="1" applyAlignment="1" applyProtection="1">
      <alignment horizontal="center"/>
      <protection locked="0"/>
    </xf>
    <xf numFmtId="1" fontId="21" fillId="2" borderId="10" xfId="0" applyNumberFormat="1" applyFont="1" applyFill="1" applyBorder="1" applyAlignment="1" applyProtection="1">
      <alignment horizontal="center"/>
      <protection locked="0"/>
    </xf>
    <xf numFmtId="1" fontId="21" fillId="2" borderId="32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center" wrapText="1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  <color rgb="FF00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93345</xdr:colOff>
      <xdr:row>5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50302C4-3EC3-4DDD-8757-D73276AEC7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80" t="27739" r="29152" b="29837"/>
        <a:stretch/>
      </xdr:blipFill>
      <xdr:spPr>
        <a:xfrm>
          <a:off x="695325" y="0"/>
          <a:ext cx="1238250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626C-574D-40EB-90FE-E30DA922040D}">
  <sheetPr codeName="Sheet2">
    <tabColor rgb="FFFF0000"/>
  </sheetPr>
  <dimension ref="B2:N51"/>
  <sheetViews>
    <sheetView tabSelected="1" zoomScaleNormal="100" workbookViewId="0">
      <selection activeCell="I17" sqref="I17:K20"/>
    </sheetView>
  </sheetViews>
  <sheetFormatPr defaultColWidth="9.140625" defaultRowHeight="14.45"/>
  <cols>
    <col min="6" max="6" width="15.28515625" customWidth="1"/>
    <col min="9" max="9" width="11.5703125" bestFit="1" customWidth="1"/>
    <col min="14" max="14" width="11.42578125" bestFit="1" customWidth="1"/>
  </cols>
  <sheetData>
    <row r="2" spans="2:11" ht="21">
      <c r="B2" s="156" t="s">
        <v>0</v>
      </c>
      <c r="C2" s="156"/>
      <c r="D2" s="156"/>
      <c r="E2" s="156"/>
      <c r="F2" s="156"/>
      <c r="G2" s="156"/>
      <c r="H2" s="156"/>
      <c r="I2" s="156"/>
      <c r="J2" s="156"/>
      <c r="K2" s="156"/>
    </row>
    <row r="4" spans="2:11" ht="21">
      <c r="B4" s="14" t="s">
        <v>1</v>
      </c>
      <c r="C4" s="14"/>
      <c r="D4" s="14"/>
      <c r="E4" s="14"/>
      <c r="F4" s="14"/>
      <c r="G4" s="14"/>
      <c r="H4" s="14"/>
      <c r="I4" s="14"/>
      <c r="J4" s="14"/>
      <c r="K4" s="14"/>
    </row>
    <row r="5" spans="2:11" ht="21"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2:11" ht="21">
      <c r="B6" s="176" t="s">
        <v>2</v>
      </c>
      <c r="C6" s="156"/>
      <c r="D6" s="156"/>
      <c r="E6" s="156"/>
      <c r="F6" s="156"/>
      <c r="G6" s="156"/>
      <c r="H6" s="156"/>
      <c r="I6" s="156"/>
      <c r="J6" s="156"/>
      <c r="K6" s="156"/>
    </row>
    <row r="7" spans="2:11" ht="15" customHeight="1">
      <c r="B7" s="15"/>
      <c r="C7" s="13"/>
      <c r="D7" s="13"/>
      <c r="E7" s="13"/>
      <c r="F7" s="13"/>
      <c r="G7" s="13"/>
      <c r="H7" s="13"/>
      <c r="I7" s="13"/>
      <c r="J7" s="13"/>
      <c r="K7" s="13"/>
    </row>
    <row r="8" spans="2:11" ht="15" customHeight="1"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2:11" ht="21">
      <c r="B9" s="16" t="s">
        <v>3</v>
      </c>
      <c r="C9" s="14"/>
      <c r="D9" s="14"/>
      <c r="E9" s="14"/>
      <c r="F9" s="14"/>
      <c r="G9" s="14"/>
      <c r="H9" s="14"/>
      <c r="I9" s="14"/>
      <c r="J9" s="14"/>
      <c r="K9" s="14"/>
    </row>
    <row r="10" spans="2:11" ht="21" customHeight="1">
      <c r="B10" s="175" t="s">
        <v>4</v>
      </c>
      <c r="C10" s="175"/>
      <c r="D10" s="175"/>
      <c r="E10" s="175"/>
      <c r="F10" s="175"/>
      <c r="G10" s="175"/>
      <c r="H10" s="175"/>
      <c r="I10" s="175"/>
      <c r="J10" s="175"/>
      <c r="K10" s="175"/>
    </row>
    <row r="11" spans="2:11" ht="21" customHeight="1">
      <c r="B11" s="175"/>
      <c r="C11" s="175"/>
      <c r="D11" s="175"/>
      <c r="E11" s="175"/>
      <c r="F11" s="175"/>
      <c r="G11" s="175"/>
      <c r="H11" s="175"/>
      <c r="I11" s="175"/>
      <c r="J11" s="175"/>
      <c r="K11" s="175"/>
    </row>
    <row r="12" spans="2:11" ht="21" customHeight="1">
      <c r="B12" s="18" t="s">
        <v>5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21" customHeight="1">
      <c r="B13" s="183" t="s">
        <v>6</v>
      </c>
      <c r="C13" s="183"/>
      <c r="D13" s="183"/>
      <c r="E13" s="183"/>
      <c r="F13" s="183"/>
      <c r="G13" s="183"/>
      <c r="H13" s="183"/>
      <c r="I13" s="183"/>
      <c r="J13" s="183"/>
      <c r="K13" s="183"/>
    </row>
    <row r="14" spans="2:11" ht="21" customHeight="1">
      <c r="B14" s="183"/>
      <c r="C14" s="183"/>
      <c r="D14" s="183"/>
      <c r="E14" s="183"/>
      <c r="F14" s="183"/>
      <c r="G14" s="183"/>
      <c r="H14" s="183"/>
      <c r="I14" s="183"/>
      <c r="J14" s="183"/>
      <c r="K14" s="183"/>
    </row>
    <row r="15" spans="2:11" ht="1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15" thickBot="1"/>
    <row r="17" spans="2:14" s="20" customFormat="1" ht="21.6" thickTop="1">
      <c r="B17" s="161" t="s">
        <v>7</v>
      </c>
      <c r="C17" s="162"/>
      <c r="D17" s="177"/>
      <c r="E17" s="177"/>
      <c r="F17" s="178"/>
      <c r="G17" s="161" t="s">
        <v>8</v>
      </c>
      <c r="H17" s="162"/>
      <c r="I17" s="168"/>
      <c r="J17" s="168"/>
      <c r="K17" s="169"/>
    </row>
    <row r="18" spans="2:14" s="20" customFormat="1" ht="21">
      <c r="B18" s="163" t="s">
        <v>9</v>
      </c>
      <c r="C18" s="158"/>
      <c r="D18" s="179"/>
      <c r="E18" s="179"/>
      <c r="F18" s="180"/>
      <c r="G18" s="163" t="s">
        <v>10</v>
      </c>
      <c r="H18" s="158"/>
      <c r="I18" s="170"/>
      <c r="J18" s="170"/>
      <c r="K18" s="171"/>
    </row>
    <row r="19" spans="2:14" s="20" customFormat="1" ht="21">
      <c r="B19" s="157" t="s">
        <v>11</v>
      </c>
      <c r="C19" s="158"/>
      <c r="D19" s="164"/>
      <c r="E19" s="164"/>
      <c r="F19" s="165"/>
      <c r="G19" s="163" t="s">
        <v>12</v>
      </c>
      <c r="H19" s="158"/>
      <c r="I19" s="166"/>
      <c r="J19" s="166"/>
      <c r="K19" s="167"/>
    </row>
    <row r="20" spans="2:14" s="20" customFormat="1" ht="21.6" thickBot="1">
      <c r="B20" s="159" t="s">
        <v>13</v>
      </c>
      <c r="C20" s="160"/>
      <c r="D20" s="181"/>
      <c r="E20" s="181"/>
      <c r="F20" s="182"/>
      <c r="G20" s="159" t="s">
        <v>14</v>
      </c>
      <c r="H20" s="160"/>
      <c r="I20" s="172"/>
      <c r="J20" s="172"/>
      <c r="K20" s="173"/>
    </row>
    <row r="21" spans="2:14" ht="15" customHeight="1">
      <c r="B21" s="21"/>
      <c r="C21" s="22"/>
      <c r="D21" s="22"/>
      <c r="E21" s="22"/>
      <c r="F21" s="22"/>
      <c r="G21" s="22"/>
      <c r="H21" s="22"/>
      <c r="I21" s="22"/>
      <c r="J21" s="22"/>
      <c r="K21" s="23"/>
    </row>
    <row r="22" spans="2:14" ht="18">
      <c r="B22" s="24"/>
      <c r="C22" s="155" t="s">
        <v>15</v>
      </c>
      <c r="D22" s="155"/>
      <c r="E22" s="25"/>
      <c r="F22" s="25"/>
      <c r="G22" s="25"/>
      <c r="H22" s="25"/>
      <c r="I22" s="154">
        <f>Champagne!G21</f>
        <v>0</v>
      </c>
      <c r="J22" s="154"/>
      <c r="K22" s="26"/>
      <c r="N22" s="12"/>
    </row>
    <row r="23" spans="2:14" ht="15" customHeight="1">
      <c r="B23" s="24"/>
      <c r="C23" s="25"/>
      <c r="D23" s="25"/>
      <c r="E23" s="25"/>
      <c r="F23" s="25"/>
      <c r="G23" s="25"/>
      <c r="H23" s="25"/>
      <c r="I23" s="154"/>
      <c r="J23" s="154"/>
      <c r="K23" s="26"/>
    </row>
    <row r="24" spans="2:14" ht="18">
      <c r="B24" s="24"/>
      <c r="C24" s="155" t="s">
        <v>16</v>
      </c>
      <c r="D24" s="155"/>
      <c r="E24" s="25"/>
      <c r="F24" s="25"/>
      <c r="G24" s="25"/>
      <c r="H24" s="25"/>
      <c r="I24" s="154">
        <f>Chocolats!G51</f>
        <v>0</v>
      </c>
      <c r="J24" s="154"/>
      <c r="K24" s="26"/>
    </row>
    <row r="25" spans="2:14" ht="15" customHeight="1">
      <c r="B25" s="24"/>
      <c r="C25" s="25"/>
      <c r="D25" s="25"/>
      <c r="E25" s="25"/>
      <c r="F25" s="25"/>
      <c r="G25" s="25"/>
      <c r="H25" s="25"/>
      <c r="I25" s="154"/>
      <c r="J25" s="154"/>
      <c r="K25" s="26"/>
    </row>
    <row r="26" spans="2:14" ht="18">
      <c r="B26" s="24"/>
      <c r="C26" s="155" t="s">
        <v>17</v>
      </c>
      <c r="D26" s="155"/>
      <c r="E26" s="155"/>
      <c r="F26" s="25"/>
      <c r="G26" s="25"/>
      <c r="H26" s="25"/>
      <c r="I26" s="154">
        <f>Saumon!G30</f>
        <v>0</v>
      </c>
      <c r="J26" s="154"/>
      <c r="K26" s="26"/>
    </row>
    <row r="27" spans="2:14" ht="15" customHeight="1">
      <c r="B27" s="24"/>
      <c r="C27" s="25"/>
      <c r="D27" s="25"/>
      <c r="E27" s="25"/>
      <c r="F27" s="25"/>
      <c r="G27" s="25"/>
      <c r="H27" s="25"/>
      <c r="I27" s="154"/>
      <c r="J27" s="154"/>
      <c r="K27" s="26"/>
    </row>
    <row r="28" spans="2:14" ht="18">
      <c r="B28" s="24"/>
      <c r="C28" s="155" t="s">
        <v>18</v>
      </c>
      <c r="D28" s="155"/>
      <c r="E28" s="25"/>
      <c r="F28" s="25"/>
      <c r="G28" s="25"/>
      <c r="H28" s="25"/>
      <c r="I28" s="154">
        <f>'Foie Gras'!G13</f>
        <v>0</v>
      </c>
      <c r="J28" s="154"/>
      <c r="K28" s="26"/>
    </row>
    <row r="29" spans="2:14" ht="15" customHeight="1">
      <c r="B29" s="24"/>
      <c r="C29" s="25"/>
      <c r="D29" s="25"/>
      <c r="E29" s="25"/>
      <c r="F29" s="25"/>
      <c r="G29" s="25"/>
      <c r="H29" s="25"/>
      <c r="I29" s="154"/>
      <c r="J29" s="154"/>
      <c r="K29" s="26"/>
    </row>
    <row r="30" spans="2:14" ht="18">
      <c r="B30" s="24"/>
      <c r="C30" s="155" t="s">
        <v>19</v>
      </c>
      <c r="D30" s="155"/>
      <c r="E30" s="25"/>
      <c r="F30" s="25"/>
      <c r="G30" s="25"/>
      <c r="H30" s="25"/>
      <c r="I30" s="154">
        <f>'Nougats_&amp;_Cie'!G15</f>
        <v>0</v>
      </c>
      <c r="J30" s="154"/>
      <c r="K30" s="26"/>
    </row>
    <row r="31" spans="2:14" ht="15" customHeight="1">
      <c r="B31" s="24"/>
      <c r="C31" s="25"/>
      <c r="D31" s="25"/>
      <c r="E31" s="25"/>
      <c r="F31" s="25"/>
      <c r="G31" s="25"/>
      <c r="H31" s="25"/>
      <c r="I31" s="154"/>
      <c r="J31" s="154"/>
      <c r="K31" s="26"/>
    </row>
    <row r="32" spans="2:14" ht="18">
      <c r="B32" s="24"/>
      <c r="C32" s="25" t="s">
        <v>20</v>
      </c>
      <c r="D32" s="25"/>
      <c r="E32" s="25"/>
      <c r="F32" s="25"/>
      <c r="G32" s="25"/>
      <c r="H32" s="25"/>
      <c r="I32" s="154">
        <f>Colis!G19</f>
        <v>0</v>
      </c>
      <c r="J32" s="154"/>
      <c r="K32" s="26"/>
    </row>
    <row r="33" spans="2:11" ht="15" customHeight="1">
      <c r="B33" s="24"/>
      <c r="C33" s="25"/>
      <c r="D33" s="25"/>
      <c r="E33" s="25"/>
      <c r="F33" s="25"/>
      <c r="G33" s="25"/>
      <c r="H33" s="25"/>
      <c r="I33" s="154"/>
      <c r="J33" s="154"/>
      <c r="K33" s="26"/>
    </row>
    <row r="34" spans="2:11" ht="18">
      <c r="B34" s="24"/>
      <c r="C34" s="155" t="s">
        <v>21</v>
      </c>
      <c r="D34" s="155"/>
      <c r="E34" s="25"/>
      <c r="F34" s="25"/>
      <c r="G34" s="25"/>
      <c r="H34" s="25"/>
      <c r="I34" s="154">
        <f>'Belle Iloise'!G21</f>
        <v>0</v>
      </c>
      <c r="J34" s="154"/>
      <c r="K34" s="26"/>
    </row>
    <row r="35" spans="2:11" ht="15" customHeight="1">
      <c r="B35" s="24"/>
      <c r="C35" s="25"/>
      <c r="D35" s="25"/>
      <c r="E35" s="25"/>
      <c r="F35" s="25"/>
      <c r="G35" s="25"/>
      <c r="H35" s="25"/>
      <c r="I35" s="27"/>
      <c r="J35" s="27"/>
      <c r="K35" s="26"/>
    </row>
    <row r="36" spans="2:11" ht="18">
      <c r="B36" s="24"/>
      <c r="C36" s="155" t="s">
        <v>22</v>
      </c>
      <c r="D36" s="155"/>
      <c r="E36" s="25"/>
      <c r="F36" s="25"/>
      <c r="G36" s="25"/>
      <c r="H36" s="25"/>
      <c r="I36" s="154">
        <f>'Oliviers &amp; Co'!G19</f>
        <v>0</v>
      </c>
      <c r="J36" s="154"/>
      <c r="K36" s="26"/>
    </row>
    <row r="37" spans="2:11" ht="15" customHeight="1">
      <c r="B37" s="24"/>
      <c r="C37" s="25"/>
      <c r="D37" s="25"/>
      <c r="E37" s="25"/>
      <c r="F37" s="25"/>
      <c r="G37" s="25"/>
      <c r="H37" s="25"/>
      <c r="I37" s="27"/>
      <c r="J37" s="27"/>
      <c r="K37" s="26"/>
    </row>
    <row r="38" spans="2:11" ht="18">
      <c r="B38" s="24"/>
      <c r="C38" s="155" t="s">
        <v>23</v>
      </c>
      <c r="D38" s="155"/>
      <c r="E38" s="155"/>
      <c r="F38" s="155"/>
      <c r="G38" s="25"/>
      <c r="H38" s="25"/>
      <c r="I38" s="154">
        <f>'Angelina Paris'!G23</f>
        <v>0</v>
      </c>
      <c r="J38" s="154"/>
      <c r="K38" s="26"/>
    </row>
    <row r="39" spans="2:11" ht="15" customHeight="1">
      <c r="B39" s="24"/>
      <c r="C39" s="25"/>
      <c r="D39" s="25"/>
      <c r="E39" s="25"/>
      <c r="F39" s="25"/>
      <c r="G39" s="25"/>
      <c r="H39" s="25"/>
      <c r="I39" s="154"/>
      <c r="J39" s="154"/>
      <c r="K39" s="26"/>
    </row>
    <row r="40" spans="2:11" ht="18">
      <c r="B40" s="24"/>
      <c r="C40" s="25" t="s">
        <v>24</v>
      </c>
      <c r="D40" s="25"/>
      <c r="E40" s="25"/>
      <c r="F40" s="25"/>
      <c r="G40" s="25"/>
      <c r="H40" s="25"/>
      <c r="I40" s="154">
        <f>Vins!G74</f>
        <v>0</v>
      </c>
      <c r="J40" s="154"/>
      <c r="K40" s="26"/>
    </row>
    <row r="41" spans="2:11" ht="20.100000000000001" customHeight="1">
      <c r="B41" s="28"/>
      <c r="C41" s="25"/>
      <c r="D41" s="25"/>
      <c r="E41" s="25"/>
      <c r="F41" s="25"/>
      <c r="G41" s="25"/>
      <c r="H41" s="25"/>
      <c r="I41" s="27"/>
      <c r="J41" s="27"/>
      <c r="K41" s="29"/>
    </row>
    <row r="42" spans="2:11" ht="18">
      <c r="B42" s="24"/>
      <c r="C42" s="155" t="s">
        <v>25</v>
      </c>
      <c r="D42" s="155"/>
      <c r="E42" s="25"/>
      <c r="F42" s="25"/>
      <c r="G42" s="25"/>
      <c r="H42" s="25"/>
      <c r="I42" s="154">
        <f>Huitres!G17</f>
        <v>0</v>
      </c>
      <c r="J42" s="154"/>
      <c r="K42" s="26"/>
    </row>
    <row r="43" spans="2:11" ht="18.600000000000001" thickBot="1">
      <c r="B43" s="30"/>
      <c r="C43" s="31"/>
      <c r="D43" s="31"/>
      <c r="E43" s="31"/>
      <c r="F43" s="31"/>
      <c r="G43" s="31"/>
      <c r="H43" s="31"/>
      <c r="I43" s="37"/>
      <c r="J43" s="37"/>
      <c r="K43" s="32"/>
    </row>
    <row r="44" spans="2:11" ht="25.9">
      <c r="B44" s="25"/>
      <c r="C44" s="33"/>
      <c r="D44" s="33"/>
      <c r="E44" s="38" t="s">
        <v>26</v>
      </c>
      <c r="F44" s="38"/>
      <c r="G44" s="34"/>
      <c r="H44" s="34"/>
      <c r="I44" s="174">
        <f>SUM(I22:J43)</f>
        <v>0</v>
      </c>
      <c r="J44" s="174"/>
      <c r="K44" s="25"/>
    </row>
    <row r="45" spans="2:11" ht="25.9">
      <c r="B45" s="25"/>
      <c r="C45" s="33"/>
      <c r="D45" s="33"/>
      <c r="E45" s="34"/>
      <c r="F45" s="34"/>
      <c r="G45" s="34"/>
      <c r="H45" s="34"/>
      <c r="I45" s="35"/>
      <c r="J45" s="35"/>
      <c r="K45" s="25"/>
    </row>
    <row r="46" spans="2:11" ht="18">
      <c r="C46" s="25"/>
      <c r="D46" s="25"/>
      <c r="E46" s="25"/>
      <c r="F46" s="25"/>
      <c r="G46" s="25"/>
      <c r="H46" s="25"/>
      <c r="I46" s="25"/>
      <c r="J46" s="25"/>
    </row>
    <row r="47" spans="2:11" ht="18">
      <c r="C47" s="25"/>
      <c r="D47" s="25"/>
      <c r="E47" s="25"/>
      <c r="F47" s="25"/>
      <c r="G47" s="25"/>
      <c r="H47" s="25"/>
      <c r="I47" s="25"/>
      <c r="J47" s="25"/>
    </row>
    <row r="48" spans="2:11" ht="18">
      <c r="C48" s="25"/>
      <c r="D48" s="25"/>
      <c r="E48" s="25"/>
      <c r="F48" s="25"/>
      <c r="G48" s="25"/>
      <c r="H48" s="25"/>
      <c r="I48" s="25"/>
      <c r="J48" s="25"/>
    </row>
    <row r="49" spans="3:10" ht="18">
      <c r="C49" s="25"/>
      <c r="D49" s="25"/>
      <c r="E49" s="25"/>
      <c r="F49" s="25"/>
      <c r="G49" s="25"/>
      <c r="H49" s="25"/>
      <c r="I49" s="25"/>
    </row>
    <row r="50" spans="3:10" ht="18">
      <c r="C50" s="25"/>
      <c r="D50" s="25"/>
      <c r="E50" s="25"/>
      <c r="F50" s="25"/>
      <c r="G50" s="25"/>
      <c r="H50" s="25"/>
      <c r="I50" s="25"/>
      <c r="J50" s="25"/>
    </row>
    <row r="51" spans="3:10" ht="18">
      <c r="C51" s="25"/>
      <c r="D51" s="25"/>
      <c r="E51" s="25"/>
      <c r="F51" s="25"/>
      <c r="G51" s="25"/>
      <c r="H51" s="25"/>
      <c r="I51" s="25"/>
      <c r="J51" s="25"/>
    </row>
  </sheetData>
  <sheetProtection algorithmName="SHA-512" hashValue="whgKMjKjVDJ6D4188aM9oNkuAgh7YweshDGhaj1hbLRKXlLJVgvUzA2wQuQmXvqFvcqDWjNwEJe+Pl8OqszV9g==" saltValue="COuNq/CFPkjIoFSmdRkvfw==" spinCount="100000" sheet="1" selectLockedCells="1"/>
  <mergeCells count="48">
    <mergeCell ref="I39:J39"/>
    <mergeCell ref="C22:D22"/>
    <mergeCell ref="C24:D24"/>
    <mergeCell ref="C28:D28"/>
    <mergeCell ref="C30:D30"/>
    <mergeCell ref="C26:E26"/>
    <mergeCell ref="C36:D36"/>
    <mergeCell ref="I36:J36"/>
    <mergeCell ref="C38:F38"/>
    <mergeCell ref="I38:J38"/>
    <mergeCell ref="C34:D34"/>
    <mergeCell ref="I29:J29"/>
    <mergeCell ref="I33:J33"/>
    <mergeCell ref="I34:J34"/>
    <mergeCell ref="I25:J25"/>
    <mergeCell ref="I27:J27"/>
    <mergeCell ref="I44:J44"/>
    <mergeCell ref="B10:K11"/>
    <mergeCell ref="B6:K6"/>
    <mergeCell ref="I22:J22"/>
    <mergeCell ref="I40:J40"/>
    <mergeCell ref="I24:J24"/>
    <mergeCell ref="I26:J26"/>
    <mergeCell ref="I28:J28"/>
    <mergeCell ref="I32:J32"/>
    <mergeCell ref="D17:F17"/>
    <mergeCell ref="D18:F18"/>
    <mergeCell ref="D20:F20"/>
    <mergeCell ref="B13:K14"/>
    <mergeCell ref="I23:J23"/>
    <mergeCell ref="B17:C17"/>
    <mergeCell ref="B18:C18"/>
    <mergeCell ref="I42:J42"/>
    <mergeCell ref="C42:D42"/>
    <mergeCell ref="B2:K2"/>
    <mergeCell ref="I30:J30"/>
    <mergeCell ref="B19:C19"/>
    <mergeCell ref="B20:C20"/>
    <mergeCell ref="G17:H17"/>
    <mergeCell ref="G18:H18"/>
    <mergeCell ref="D19:F19"/>
    <mergeCell ref="I19:K19"/>
    <mergeCell ref="G19:H19"/>
    <mergeCell ref="G20:H20"/>
    <mergeCell ref="I17:K17"/>
    <mergeCell ref="I18:K18"/>
    <mergeCell ref="I20:K20"/>
    <mergeCell ref="I31:J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B31E-90EB-46DE-B5CF-1AED00761A88}">
  <sheetPr codeName="Feuil2"/>
  <dimension ref="B1:M23"/>
  <sheetViews>
    <sheetView workbookViewId="0">
      <selection activeCell="F5" sqref="F5"/>
    </sheetView>
  </sheetViews>
  <sheetFormatPr defaultColWidth="9.140625" defaultRowHeight="14.45"/>
  <cols>
    <col min="2" max="2" width="17.42578125" customWidth="1"/>
    <col min="3" max="3" width="26.28515625" customWidth="1"/>
    <col min="4" max="4" width="46.42578125" bestFit="1" customWidth="1"/>
    <col min="5" max="6" width="12.5703125" customWidth="1"/>
    <col min="7" max="7" width="12.5703125" style="39" customWidth="1"/>
  </cols>
  <sheetData>
    <row r="1" spans="2:13" ht="23.45">
      <c r="B1" s="186" t="s">
        <v>144</v>
      </c>
      <c r="C1" s="187"/>
      <c r="D1" s="187"/>
      <c r="E1" s="187"/>
      <c r="F1" s="187"/>
      <c r="G1" s="188"/>
    </row>
    <row r="3" spans="2:13" ht="15" thickBot="1">
      <c r="E3" s="80" t="s">
        <v>27</v>
      </c>
      <c r="F3" s="80" t="s">
        <v>28</v>
      </c>
      <c r="G3" s="62" t="s">
        <v>29</v>
      </c>
    </row>
    <row r="4" spans="2:13" ht="17.45">
      <c r="B4" s="198" t="s">
        <v>145</v>
      </c>
      <c r="C4" s="199"/>
      <c r="D4" s="44"/>
      <c r="E4" s="45"/>
      <c r="F4" s="45"/>
      <c r="G4" s="46"/>
    </row>
    <row r="5" spans="2:13" ht="15.6">
      <c r="B5" s="61"/>
      <c r="D5" s="63" t="s">
        <v>146</v>
      </c>
      <c r="E5" s="64">
        <v>19.420000000000002</v>
      </c>
      <c r="F5" s="1"/>
      <c r="G5" s="65">
        <f>E5*F5</f>
        <v>0</v>
      </c>
    </row>
    <row r="6" spans="2:13" ht="15.6">
      <c r="B6" s="61"/>
      <c r="D6" s="126"/>
      <c r="E6" s="127"/>
      <c r="F6" s="128"/>
      <c r="G6" s="129"/>
    </row>
    <row r="7" spans="2:13" ht="15.6">
      <c r="B7" s="61"/>
      <c r="C7" s="99"/>
      <c r="D7" s="63" t="s">
        <v>147</v>
      </c>
      <c r="E7" s="64">
        <v>43.2</v>
      </c>
      <c r="F7" s="1"/>
      <c r="G7" s="65">
        <f>E7*F7</f>
        <v>0</v>
      </c>
    </row>
    <row r="8" spans="2:13" ht="15.6">
      <c r="B8" s="66"/>
      <c r="C8" s="99"/>
      <c r="D8" s="130"/>
      <c r="E8" s="127"/>
      <c r="F8" s="128"/>
      <c r="G8" s="129"/>
    </row>
    <row r="9" spans="2:13" ht="15.6">
      <c r="B9" s="66"/>
      <c r="C9" s="99"/>
      <c r="D9" s="63" t="s">
        <v>148</v>
      </c>
      <c r="E9" s="64">
        <v>71.930000000000007</v>
      </c>
      <c r="F9" s="1"/>
      <c r="G9" s="65">
        <f>E9*F9</f>
        <v>0</v>
      </c>
      <c r="J9" s="100"/>
      <c r="K9" s="131"/>
      <c r="L9" s="132"/>
      <c r="M9" s="107"/>
    </row>
    <row r="10" spans="2:13" ht="15.6">
      <c r="B10" s="66"/>
      <c r="C10" s="99"/>
      <c r="D10" s="63"/>
      <c r="E10" s="64"/>
      <c r="F10" s="64"/>
      <c r="G10" s="65"/>
    </row>
    <row r="11" spans="2:13" ht="15.6">
      <c r="B11" s="66"/>
      <c r="C11" s="99"/>
      <c r="D11" s="63" t="s">
        <v>149</v>
      </c>
      <c r="E11" s="64">
        <v>28.5</v>
      </c>
      <c r="F11" s="1"/>
      <c r="G11" s="65">
        <f>E11*F11</f>
        <v>0</v>
      </c>
    </row>
    <row r="12" spans="2:13" ht="15.6">
      <c r="B12" s="66"/>
      <c r="C12" s="99"/>
      <c r="D12" s="63"/>
      <c r="E12" s="64"/>
      <c r="F12" s="64"/>
      <c r="G12" s="65"/>
    </row>
    <row r="13" spans="2:13" ht="15.6">
      <c r="B13" s="66"/>
      <c r="C13" s="99"/>
      <c r="D13" s="63" t="s">
        <v>142</v>
      </c>
      <c r="E13" s="64">
        <v>33</v>
      </c>
      <c r="F13" s="1"/>
      <c r="G13" s="65">
        <f>E13*F13</f>
        <v>0</v>
      </c>
    </row>
    <row r="14" spans="2:13" ht="15.6">
      <c r="B14" s="66"/>
      <c r="C14" s="99"/>
      <c r="D14" s="63"/>
      <c r="E14" s="64"/>
      <c r="F14" s="64"/>
      <c r="G14" s="65"/>
    </row>
    <row r="15" spans="2:13" ht="15.6">
      <c r="B15" s="66"/>
      <c r="C15" s="99"/>
      <c r="D15" s="63" t="s">
        <v>150</v>
      </c>
      <c r="E15" s="64">
        <v>26.92</v>
      </c>
      <c r="F15" s="1"/>
      <c r="G15" s="65">
        <f>E15*F15</f>
        <v>0</v>
      </c>
    </row>
    <row r="16" spans="2:13" ht="15.6">
      <c r="B16" s="66"/>
      <c r="C16" s="99"/>
      <c r="D16" s="126"/>
      <c r="E16" s="127"/>
      <c r="F16" s="64"/>
      <c r="G16" s="65"/>
    </row>
    <row r="17" spans="2:7" ht="15.6">
      <c r="B17" s="66"/>
      <c r="C17" s="99"/>
      <c r="D17" s="63" t="s">
        <v>151</v>
      </c>
      <c r="E17" s="64">
        <v>75.069999999999993</v>
      </c>
      <c r="F17" s="1"/>
      <c r="G17" s="65">
        <f>E17*F17</f>
        <v>0</v>
      </c>
    </row>
    <row r="18" spans="2:7" ht="15.6">
      <c r="B18" s="66"/>
      <c r="C18" s="99"/>
      <c r="D18" s="126"/>
      <c r="E18" s="127"/>
      <c r="F18" s="64"/>
      <c r="G18" s="65"/>
    </row>
    <row r="19" spans="2:7" ht="15.6">
      <c r="B19" s="66"/>
      <c r="C19" s="133"/>
      <c r="D19" s="63" t="s">
        <v>152</v>
      </c>
      <c r="E19" s="64">
        <v>15.93</v>
      </c>
      <c r="F19" s="1"/>
      <c r="G19" s="65">
        <f>E19*F19</f>
        <v>0</v>
      </c>
    </row>
    <row r="20" spans="2:7" ht="15.6">
      <c r="B20" s="66"/>
      <c r="C20" s="133"/>
      <c r="D20" s="126"/>
      <c r="E20" s="127"/>
      <c r="F20" s="64"/>
      <c r="G20" s="65"/>
    </row>
    <row r="21" spans="2:7" ht="16.149999999999999" thickBot="1">
      <c r="B21" s="134"/>
      <c r="C21" s="120"/>
      <c r="D21" s="49" t="s">
        <v>153</v>
      </c>
      <c r="E21" s="50">
        <v>14.18</v>
      </c>
      <c r="F21" s="2"/>
      <c r="G21" s="51">
        <f>E21*F21</f>
        <v>0</v>
      </c>
    </row>
    <row r="22" spans="2:7" ht="15" thickBot="1">
      <c r="B22" s="74"/>
      <c r="C22" s="74"/>
      <c r="D22" s="74"/>
      <c r="E22" s="75"/>
      <c r="F22" s="75"/>
      <c r="G22" s="76"/>
    </row>
    <row r="23" spans="2:7" ht="18.600000000000001" thickBot="1">
      <c r="B23" s="77"/>
      <c r="C23" s="77"/>
      <c r="D23" s="78"/>
      <c r="E23" s="194" t="s">
        <v>154</v>
      </c>
      <c r="F23" s="195"/>
      <c r="G23" s="79">
        <f>SUM(G5:G21)</f>
        <v>0</v>
      </c>
    </row>
  </sheetData>
  <sheetProtection algorithmName="SHA-512" hashValue="tqlYeXJe169jOXsbgl6Gt13u4Pm1cTzaM47GHBEifPsr3IWpfLvm3wfqeBWnvievK0FaBi/mRp/hamIpWKksOw==" saltValue="0Nj6mrXq3UVdNn5G9L+Bhw==" spinCount="100000" sheet="1" selectLockedCells="1"/>
  <mergeCells count="3">
    <mergeCell ref="B1:G1"/>
    <mergeCell ref="B4:C4"/>
    <mergeCell ref="E23:F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9A29-925A-49C8-AE44-71AFCCE25995}">
  <sheetPr codeName="Sheet3">
    <tabColor rgb="FF66CCFF"/>
  </sheetPr>
  <dimension ref="B1:I74"/>
  <sheetViews>
    <sheetView workbookViewId="0">
      <selection activeCell="F5" sqref="F5"/>
    </sheetView>
  </sheetViews>
  <sheetFormatPr defaultColWidth="9.140625" defaultRowHeight="14.45"/>
  <cols>
    <col min="2" max="2" width="17.42578125" customWidth="1"/>
    <col min="3" max="3" width="25.5703125" customWidth="1"/>
    <col min="4" max="4" width="58" customWidth="1"/>
    <col min="5" max="6" width="12.5703125" customWidth="1"/>
    <col min="7" max="7" width="15.5703125" style="39" customWidth="1"/>
  </cols>
  <sheetData>
    <row r="1" spans="2:9" ht="23.45">
      <c r="B1" s="186" t="s">
        <v>24</v>
      </c>
      <c r="C1" s="187"/>
      <c r="D1" s="187"/>
      <c r="E1" s="187"/>
      <c r="F1" s="187"/>
      <c r="G1" s="188"/>
    </row>
    <row r="3" spans="2:9" ht="15" thickBot="1">
      <c r="E3" s="80" t="s">
        <v>27</v>
      </c>
      <c r="F3" s="80" t="s">
        <v>28</v>
      </c>
      <c r="G3" s="62" t="s">
        <v>29</v>
      </c>
    </row>
    <row r="4" spans="2:9" ht="17.45">
      <c r="B4" s="198" t="s">
        <v>155</v>
      </c>
      <c r="C4" s="199"/>
      <c r="D4" s="57"/>
      <c r="E4" s="135"/>
      <c r="F4" s="135"/>
      <c r="G4" s="60"/>
    </row>
    <row r="5" spans="2:9" ht="17.45">
      <c r="B5" s="105"/>
      <c r="C5" s="191" t="s">
        <v>156</v>
      </c>
      <c r="D5" s="63" t="s">
        <v>157</v>
      </c>
      <c r="E5" s="112">
        <v>96</v>
      </c>
      <c r="F5" s="3"/>
      <c r="G5" s="65">
        <f t="shared" ref="G5:G11" si="0">E5*F5</f>
        <v>0</v>
      </c>
    </row>
    <row r="6" spans="2:9" ht="15.6">
      <c r="B6" s="61"/>
      <c r="C6" s="192"/>
      <c r="D6" s="63" t="s">
        <v>158</v>
      </c>
      <c r="E6" s="112">
        <v>156</v>
      </c>
      <c r="F6" s="3"/>
      <c r="G6" s="65">
        <f t="shared" si="0"/>
        <v>0</v>
      </c>
      <c r="I6" s="12"/>
    </row>
    <row r="7" spans="2:9" ht="15.6">
      <c r="B7" s="136"/>
      <c r="C7" s="205"/>
      <c r="D7" s="63" t="s">
        <v>159</v>
      </c>
      <c r="E7" s="112">
        <v>174</v>
      </c>
      <c r="F7" s="7"/>
      <c r="G7" s="65">
        <f t="shared" si="0"/>
        <v>0</v>
      </c>
    </row>
    <row r="8" spans="2:9" ht="15.6">
      <c r="B8" s="66"/>
      <c r="C8" s="191" t="s">
        <v>160</v>
      </c>
      <c r="D8" s="63" t="s">
        <v>161</v>
      </c>
      <c r="E8" s="112">
        <v>54</v>
      </c>
      <c r="F8" s="9"/>
      <c r="G8" s="65">
        <f t="shared" si="0"/>
        <v>0</v>
      </c>
    </row>
    <row r="9" spans="2:9" ht="15.6">
      <c r="B9" s="97"/>
      <c r="C9" s="192"/>
      <c r="D9" s="63" t="s">
        <v>162</v>
      </c>
      <c r="E9" s="112">
        <v>78</v>
      </c>
      <c r="F9" s="7"/>
      <c r="G9" s="65">
        <f t="shared" si="0"/>
        <v>0</v>
      </c>
    </row>
    <row r="10" spans="2:9" ht="15.6">
      <c r="B10" s="97"/>
      <c r="C10" s="192"/>
      <c r="D10" s="63" t="s">
        <v>163</v>
      </c>
      <c r="E10" s="112">
        <v>120</v>
      </c>
      <c r="F10" s="7"/>
      <c r="G10" s="65">
        <f t="shared" ref="G10" si="1">E10*F10</f>
        <v>0</v>
      </c>
    </row>
    <row r="11" spans="2:9" ht="16.149999999999999" thickBot="1">
      <c r="B11" s="72"/>
      <c r="C11" s="193"/>
      <c r="D11" s="49" t="s">
        <v>164</v>
      </c>
      <c r="E11" s="137">
        <v>180</v>
      </c>
      <c r="F11" s="8"/>
      <c r="G11" s="51">
        <f t="shared" si="0"/>
        <v>0</v>
      </c>
    </row>
    <row r="12" spans="2:9" ht="5.0999999999999996" customHeight="1" thickBot="1">
      <c r="E12" s="138"/>
      <c r="F12" s="138"/>
      <c r="G12" s="67"/>
    </row>
    <row r="13" spans="2:9" ht="17.45">
      <c r="B13" s="198" t="s">
        <v>165</v>
      </c>
      <c r="C13" s="199"/>
      <c r="D13" s="81"/>
      <c r="E13" s="45"/>
      <c r="F13" s="45"/>
      <c r="G13" s="46"/>
    </row>
    <row r="14" spans="2:9" ht="15.6">
      <c r="B14" s="97"/>
      <c r="C14" s="82" t="s">
        <v>31</v>
      </c>
      <c r="D14" s="86" t="s">
        <v>166</v>
      </c>
      <c r="E14" s="112">
        <v>45</v>
      </c>
      <c r="F14" s="7"/>
      <c r="G14" s="65">
        <f>E14*F14</f>
        <v>0</v>
      </c>
    </row>
    <row r="15" spans="2:9" ht="16.149999999999999" thickBot="1">
      <c r="B15" s="72"/>
      <c r="C15" s="139" t="s">
        <v>167</v>
      </c>
      <c r="D15" s="140" t="s">
        <v>166</v>
      </c>
      <c r="E15" s="137">
        <v>14</v>
      </c>
      <c r="F15" s="8"/>
      <c r="G15" s="51">
        <f t="shared" ref="G15" si="2">E15*F15</f>
        <v>0</v>
      </c>
    </row>
    <row r="16" spans="2:9" ht="5.0999999999999996" customHeight="1" thickBot="1">
      <c r="E16" s="138"/>
      <c r="F16" s="138"/>
      <c r="G16" s="67"/>
    </row>
    <row r="17" spans="2:9" ht="17.45">
      <c r="B17" s="198" t="s">
        <v>168</v>
      </c>
      <c r="C17" s="199"/>
      <c r="D17" s="81"/>
      <c r="E17" s="45"/>
      <c r="F17" s="45"/>
      <c r="G17" s="46"/>
    </row>
    <row r="18" spans="2:9" ht="15.6">
      <c r="B18" s="61"/>
      <c r="C18" s="95" t="s">
        <v>31</v>
      </c>
      <c r="D18" s="91" t="s">
        <v>169</v>
      </c>
      <c r="E18" s="141">
        <v>75</v>
      </c>
      <c r="F18" s="11"/>
      <c r="G18" s="94">
        <f t="shared" ref="G18:G19" si="3">E18*F18</f>
        <v>0</v>
      </c>
    </row>
    <row r="19" spans="2:9" ht="15.6">
      <c r="B19" s="97"/>
      <c r="C19" s="82" t="s">
        <v>170</v>
      </c>
      <c r="D19" s="86" t="s">
        <v>169</v>
      </c>
      <c r="E19" s="112">
        <v>37.5</v>
      </c>
      <c r="F19" s="7"/>
      <c r="G19" s="65">
        <f t="shared" si="3"/>
        <v>0</v>
      </c>
    </row>
    <row r="20" spans="2:9" ht="15.6">
      <c r="B20" s="97"/>
      <c r="C20" s="95" t="s">
        <v>31</v>
      </c>
      <c r="D20" s="91" t="s">
        <v>171</v>
      </c>
      <c r="E20" s="141">
        <v>129</v>
      </c>
      <c r="F20" s="11"/>
      <c r="G20" s="94">
        <f t="shared" ref="G20" si="4">E20*F20</f>
        <v>0</v>
      </c>
    </row>
    <row r="21" spans="2:9" ht="16.149999999999999" thickBot="1">
      <c r="B21" s="72"/>
      <c r="C21" s="139" t="s">
        <v>170</v>
      </c>
      <c r="D21" s="140" t="s">
        <v>171</v>
      </c>
      <c r="E21" s="137">
        <v>64.5</v>
      </c>
      <c r="F21" s="8"/>
      <c r="G21" s="51">
        <f t="shared" ref="G21" si="5">E21*F21</f>
        <v>0</v>
      </c>
    </row>
    <row r="22" spans="2:9" ht="5.0999999999999996" customHeight="1" thickBot="1">
      <c r="B22" s="142"/>
      <c r="C22" s="142"/>
      <c r="E22" s="138"/>
      <c r="F22" s="138"/>
      <c r="G22" s="67"/>
    </row>
    <row r="23" spans="2:9" ht="17.45">
      <c r="B23" s="198" t="s">
        <v>172</v>
      </c>
      <c r="C23" s="199"/>
      <c r="D23" s="143"/>
      <c r="E23" s="144"/>
      <c r="F23" s="45"/>
      <c r="G23" s="145"/>
      <c r="H23" s="96"/>
      <c r="I23" s="96"/>
    </row>
    <row r="24" spans="2:9" ht="16.5" customHeight="1">
      <c r="B24" s="97" t="s">
        <v>173</v>
      </c>
      <c r="C24" s="196" t="s">
        <v>174</v>
      </c>
      <c r="D24" s="86" t="s">
        <v>175</v>
      </c>
      <c r="E24" s="112">
        <v>12.4</v>
      </c>
      <c r="F24" s="7"/>
      <c r="G24" s="65">
        <f t="shared" ref="G24:G26" si="6">E24*F24</f>
        <v>0</v>
      </c>
      <c r="H24" s="96"/>
      <c r="I24" s="96"/>
    </row>
    <row r="25" spans="2:9" ht="16.5" customHeight="1">
      <c r="B25" s="97"/>
      <c r="C25" s="196"/>
      <c r="D25" s="86" t="s">
        <v>176</v>
      </c>
      <c r="E25" s="112">
        <v>12.4</v>
      </c>
      <c r="F25" s="7"/>
      <c r="G25" s="65">
        <f t="shared" si="6"/>
        <v>0</v>
      </c>
      <c r="H25" s="96"/>
      <c r="I25" s="96"/>
    </row>
    <row r="26" spans="2:9" ht="15.6">
      <c r="B26" s="97"/>
      <c r="C26" s="196"/>
      <c r="D26" s="86" t="s">
        <v>177</v>
      </c>
      <c r="E26" s="112">
        <v>14</v>
      </c>
      <c r="F26" s="7"/>
      <c r="G26" s="65">
        <f t="shared" si="6"/>
        <v>0</v>
      </c>
      <c r="H26" s="96"/>
      <c r="I26" s="96"/>
    </row>
    <row r="27" spans="2:9" ht="15.6">
      <c r="B27" s="97"/>
      <c r="C27" s="82"/>
      <c r="D27" s="86"/>
      <c r="E27" s="112"/>
      <c r="F27" s="89"/>
      <c r="G27" s="65"/>
      <c r="H27" s="96"/>
      <c r="I27" s="96"/>
    </row>
    <row r="28" spans="2:9" ht="16.5" customHeight="1">
      <c r="B28" s="97"/>
      <c r="C28" s="196" t="s">
        <v>178</v>
      </c>
      <c r="D28" s="86" t="s">
        <v>179</v>
      </c>
      <c r="E28" s="112">
        <v>15.4</v>
      </c>
      <c r="F28" s="7"/>
      <c r="G28" s="65">
        <f t="shared" ref="G28:G30" si="7">E28*F28</f>
        <v>0</v>
      </c>
      <c r="H28" s="96"/>
      <c r="I28" s="96"/>
    </row>
    <row r="29" spans="2:9" ht="15.6">
      <c r="B29" s="97"/>
      <c r="C29" s="196"/>
      <c r="D29" s="86" t="s">
        <v>180</v>
      </c>
      <c r="E29" s="112">
        <v>14</v>
      </c>
      <c r="F29" s="7"/>
      <c r="G29" s="65">
        <f t="shared" si="7"/>
        <v>0</v>
      </c>
      <c r="H29" s="96"/>
      <c r="I29" s="96"/>
    </row>
    <row r="30" spans="2:9" ht="15.6">
      <c r="B30" s="97"/>
      <c r="C30" s="196"/>
      <c r="D30" s="86" t="s">
        <v>181</v>
      </c>
      <c r="E30" s="112">
        <v>15.4</v>
      </c>
      <c r="F30" s="7"/>
      <c r="G30" s="65">
        <f t="shared" si="7"/>
        <v>0</v>
      </c>
      <c r="H30" s="96"/>
      <c r="I30" s="96"/>
    </row>
    <row r="31" spans="2:9" ht="15.6">
      <c r="B31" s="97"/>
      <c r="C31" s="82"/>
      <c r="D31" s="86"/>
      <c r="E31" s="112"/>
      <c r="F31" s="89"/>
      <c r="G31" s="65"/>
      <c r="H31" s="96"/>
      <c r="I31" s="96"/>
    </row>
    <row r="32" spans="2:9" ht="16.5" customHeight="1">
      <c r="B32" s="97"/>
      <c r="C32" s="196" t="s">
        <v>182</v>
      </c>
      <c r="D32" s="86" t="s">
        <v>183</v>
      </c>
      <c r="E32" s="112">
        <v>22.5</v>
      </c>
      <c r="F32" s="7"/>
      <c r="G32" s="65">
        <f t="shared" ref="G32:G34" si="8">E32*F32</f>
        <v>0</v>
      </c>
      <c r="H32" s="96"/>
      <c r="I32" s="96"/>
    </row>
    <row r="33" spans="2:9" ht="16.5" customHeight="1">
      <c r="B33" s="97"/>
      <c r="C33" s="196"/>
      <c r="D33" s="86" t="s">
        <v>184</v>
      </c>
      <c r="E33" s="112">
        <v>26.5</v>
      </c>
      <c r="F33" s="7"/>
      <c r="G33" s="65">
        <f t="shared" si="8"/>
        <v>0</v>
      </c>
      <c r="H33" s="96"/>
      <c r="I33" s="96"/>
    </row>
    <row r="34" spans="2:9" ht="16.5" customHeight="1">
      <c r="B34" s="97"/>
      <c r="C34" s="196"/>
      <c r="D34" s="86" t="s">
        <v>185</v>
      </c>
      <c r="E34" s="112">
        <v>24.5</v>
      </c>
      <c r="F34" s="7"/>
      <c r="G34" s="65">
        <f t="shared" si="8"/>
        <v>0</v>
      </c>
      <c r="H34" s="96"/>
      <c r="I34" s="96"/>
    </row>
    <row r="35" spans="2:9" ht="15.6">
      <c r="B35" s="97"/>
      <c r="C35" s="82"/>
      <c r="D35" s="86"/>
      <c r="E35" s="112"/>
      <c r="F35" s="89"/>
      <c r="G35" s="65"/>
      <c r="H35" s="96"/>
      <c r="I35" s="96"/>
    </row>
    <row r="36" spans="2:9" ht="16.5" customHeight="1">
      <c r="B36" s="97"/>
      <c r="C36" s="196" t="s">
        <v>186</v>
      </c>
      <c r="D36" s="86" t="s">
        <v>187</v>
      </c>
      <c r="E36" s="112">
        <v>20.5</v>
      </c>
      <c r="F36" s="7"/>
      <c r="G36" s="65">
        <f t="shared" ref="G36:G38" si="9">E36*F36</f>
        <v>0</v>
      </c>
      <c r="H36" s="96"/>
      <c r="I36" s="96"/>
    </row>
    <row r="37" spans="2:9" ht="16.5" customHeight="1">
      <c r="B37" s="97"/>
      <c r="C37" s="196"/>
      <c r="D37" s="86" t="s">
        <v>188</v>
      </c>
      <c r="E37" s="112">
        <v>22.5</v>
      </c>
      <c r="F37" s="7"/>
      <c r="G37" s="65">
        <f t="shared" si="9"/>
        <v>0</v>
      </c>
      <c r="H37" s="96"/>
      <c r="I37" s="96"/>
    </row>
    <row r="38" spans="2:9" ht="15.6">
      <c r="B38" s="97"/>
      <c r="C38" s="196"/>
      <c r="D38" s="86" t="s">
        <v>189</v>
      </c>
      <c r="E38" s="112">
        <v>33.5</v>
      </c>
      <c r="F38" s="7"/>
      <c r="G38" s="65">
        <f t="shared" si="9"/>
        <v>0</v>
      </c>
      <c r="H38" s="96"/>
      <c r="I38" s="96"/>
    </row>
    <row r="39" spans="2:9" ht="15.6">
      <c r="B39" s="97"/>
      <c r="C39" s="82"/>
      <c r="D39" s="86"/>
      <c r="E39" s="112"/>
      <c r="F39" s="89"/>
      <c r="G39" s="65"/>
      <c r="H39" s="96"/>
      <c r="I39" s="96"/>
    </row>
    <row r="40" spans="2:9" ht="15.6" customHeight="1">
      <c r="B40" s="97"/>
      <c r="C40" s="82" t="s">
        <v>190</v>
      </c>
      <c r="D40" s="86" t="s">
        <v>191</v>
      </c>
      <c r="E40" s="112">
        <v>43.2</v>
      </c>
      <c r="F40" s="7"/>
      <c r="G40" s="65">
        <f t="shared" ref="G40" si="10">E40*F40</f>
        <v>0</v>
      </c>
      <c r="H40" s="96"/>
      <c r="I40" s="96"/>
    </row>
    <row r="41" spans="2:9" ht="15.6">
      <c r="B41" s="97"/>
      <c r="C41" s="82"/>
      <c r="D41" s="86"/>
      <c r="E41" s="112"/>
      <c r="F41" s="89"/>
      <c r="G41" s="65"/>
      <c r="H41" s="96"/>
      <c r="I41" s="96"/>
    </row>
    <row r="42" spans="2:9" ht="15.6" customHeight="1">
      <c r="B42" s="97"/>
      <c r="C42" s="82" t="s">
        <v>192</v>
      </c>
      <c r="D42" s="86" t="s">
        <v>193</v>
      </c>
      <c r="E42" s="112">
        <v>73.599999999999994</v>
      </c>
      <c r="F42" s="7"/>
      <c r="G42" s="65">
        <f t="shared" ref="G42" si="11">E42*F42</f>
        <v>0</v>
      </c>
      <c r="H42" s="96"/>
      <c r="I42" s="96"/>
    </row>
    <row r="43" spans="2:9" ht="15.6">
      <c r="B43" s="97"/>
      <c r="C43" s="82"/>
      <c r="D43" s="86"/>
      <c r="E43" s="112"/>
      <c r="F43" s="89"/>
      <c r="G43" s="65"/>
      <c r="H43" s="96"/>
      <c r="I43" s="96"/>
    </row>
    <row r="44" spans="2:9" ht="30" customHeight="1">
      <c r="B44" s="97"/>
      <c r="C44" s="82" t="s">
        <v>194</v>
      </c>
      <c r="D44" s="146" t="s">
        <v>195</v>
      </c>
      <c r="E44" s="112">
        <v>89.8</v>
      </c>
      <c r="F44" s="36"/>
      <c r="G44" s="65">
        <f>E44*F44</f>
        <v>0</v>
      </c>
      <c r="H44" s="96"/>
      <c r="I44" s="96"/>
    </row>
    <row r="45" spans="2:9" ht="15.6">
      <c r="B45" s="97"/>
      <c r="C45" s="82"/>
      <c r="D45" s="86"/>
      <c r="E45" s="112"/>
      <c r="F45" s="89"/>
      <c r="G45" s="65"/>
      <c r="H45" s="96"/>
      <c r="I45" s="96"/>
    </row>
    <row r="46" spans="2:9" ht="16.5" customHeight="1">
      <c r="B46" s="97"/>
      <c r="C46" s="191" t="s">
        <v>196</v>
      </c>
      <c r="D46" s="86" t="s">
        <v>197</v>
      </c>
      <c r="E46" s="112">
        <v>30.5</v>
      </c>
      <c r="F46" s="7"/>
      <c r="G46" s="65">
        <f t="shared" ref="G46:G47" si="12">E46*F46</f>
        <v>0</v>
      </c>
      <c r="H46" s="96"/>
      <c r="I46" s="96"/>
    </row>
    <row r="47" spans="2:9" ht="15.6">
      <c r="B47" s="97"/>
      <c r="C47" s="206"/>
      <c r="D47" s="86" t="s">
        <v>198</v>
      </c>
      <c r="E47" s="112">
        <v>30.5</v>
      </c>
      <c r="F47" s="7"/>
      <c r="G47" s="65">
        <f t="shared" si="12"/>
        <v>0</v>
      </c>
      <c r="H47" s="96"/>
      <c r="I47" s="96"/>
    </row>
    <row r="48" spans="2:9" ht="16.5" customHeight="1">
      <c r="B48" s="97"/>
      <c r="C48" s="206"/>
      <c r="D48" s="86" t="s">
        <v>199</v>
      </c>
      <c r="E48" s="112">
        <v>29.5</v>
      </c>
      <c r="F48" s="7"/>
      <c r="G48" s="65">
        <f t="shared" ref="G48" si="13">E48*F48</f>
        <v>0</v>
      </c>
      <c r="H48" s="96"/>
      <c r="I48" s="96"/>
    </row>
    <row r="49" spans="2:9" ht="15.6">
      <c r="B49" s="97"/>
      <c r="C49" s="206"/>
      <c r="D49" s="86" t="s">
        <v>200</v>
      </c>
      <c r="E49" s="112">
        <v>30.5</v>
      </c>
      <c r="F49" s="7"/>
      <c r="G49" s="65">
        <f>E49*F49</f>
        <v>0</v>
      </c>
      <c r="H49" s="96"/>
      <c r="I49" s="96"/>
    </row>
    <row r="50" spans="2:9" ht="16.149999999999999" thickBot="1">
      <c r="B50" s="72"/>
      <c r="C50" s="207"/>
      <c r="D50" s="140" t="s">
        <v>201</v>
      </c>
      <c r="E50" s="137">
        <v>33.5</v>
      </c>
      <c r="F50" s="8"/>
      <c r="G50" s="51">
        <f>E50*F50</f>
        <v>0</v>
      </c>
      <c r="H50" s="96"/>
      <c r="I50" s="96"/>
    </row>
    <row r="51" spans="2:9" ht="5.0999999999999996" customHeight="1" thickBot="1">
      <c r="B51" s="142"/>
      <c r="C51" s="142"/>
      <c r="E51" s="138"/>
      <c r="F51" s="138"/>
      <c r="G51" s="67"/>
    </row>
    <row r="52" spans="2:9" ht="17.45">
      <c r="B52" s="198" t="s">
        <v>202</v>
      </c>
      <c r="C52" s="199"/>
      <c r="D52" s="143"/>
      <c r="E52" s="144"/>
      <c r="F52" s="45"/>
      <c r="G52" s="145"/>
      <c r="H52" s="96"/>
      <c r="I52" s="96"/>
    </row>
    <row r="53" spans="2:9" ht="16.5" customHeight="1">
      <c r="B53" s="97" t="s">
        <v>173</v>
      </c>
      <c r="C53" s="191" t="s">
        <v>203</v>
      </c>
      <c r="D53" s="86" t="s">
        <v>204</v>
      </c>
      <c r="E53" s="112">
        <v>68.400000000000006</v>
      </c>
      <c r="F53" s="7"/>
      <c r="G53" s="65">
        <f t="shared" ref="G53:G55" si="14">E53*F53</f>
        <v>0</v>
      </c>
      <c r="H53" s="96"/>
      <c r="I53" s="96"/>
    </row>
    <row r="54" spans="2:9" ht="16.5" customHeight="1">
      <c r="B54" s="97"/>
      <c r="C54" s="206"/>
      <c r="D54" s="86" t="s">
        <v>205</v>
      </c>
      <c r="E54" s="112">
        <v>84.6</v>
      </c>
      <c r="F54" s="7"/>
      <c r="G54" s="65">
        <f t="shared" si="14"/>
        <v>0</v>
      </c>
      <c r="H54" s="96"/>
      <c r="I54" s="96"/>
    </row>
    <row r="55" spans="2:9" ht="16.5" customHeight="1">
      <c r="B55" s="97"/>
      <c r="C55" s="206"/>
      <c r="D55" s="86" t="s">
        <v>206</v>
      </c>
      <c r="E55" s="112">
        <v>117.6</v>
      </c>
      <c r="F55" s="7"/>
      <c r="G55" s="65">
        <f t="shared" si="14"/>
        <v>0</v>
      </c>
      <c r="H55" s="96"/>
      <c r="I55" s="96"/>
    </row>
    <row r="56" spans="2:9" ht="16.5" customHeight="1">
      <c r="B56" s="97"/>
      <c r="C56" s="208"/>
      <c r="D56" s="86" t="s">
        <v>207</v>
      </c>
      <c r="E56" s="112">
        <v>175.8</v>
      </c>
      <c r="F56" s="7"/>
      <c r="G56" s="65">
        <f t="shared" ref="G56:G59" si="15">E56*F56</f>
        <v>0</v>
      </c>
      <c r="H56" s="96"/>
      <c r="I56" s="96"/>
    </row>
    <row r="57" spans="2:9" ht="16.5" customHeight="1">
      <c r="B57" s="97"/>
      <c r="C57" s="147"/>
      <c r="D57" s="86"/>
      <c r="E57" s="112"/>
      <c r="F57" s="89"/>
      <c r="G57" s="65"/>
      <c r="H57" s="96"/>
      <c r="I57" s="96"/>
    </row>
    <row r="58" spans="2:9" ht="15.6">
      <c r="B58" s="97"/>
      <c r="C58" s="191" t="s">
        <v>208</v>
      </c>
      <c r="D58" s="86" t="s">
        <v>209</v>
      </c>
      <c r="E58" s="112">
        <v>65</v>
      </c>
      <c r="F58" s="7"/>
      <c r="G58" s="65">
        <f t="shared" si="15"/>
        <v>0</v>
      </c>
      <c r="H58" s="96"/>
      <c r="I58" s="96"/>
    </row>
    <row r="59" spans="2:9" ht="15.6">
      <c r="B59" s="97"/>
      <c r="C59" s="206"/>
      <c r="D59" s="86" t="s">
        <v>210</v>
      </c>
      <c r="E59" s="112">
        <v>51</v>
      </c>
      <c r="F59" s="7"/>
      <c r="G59" s="65">
        <f t="shared" si="15"/>
        <v>0</v>
      </c>
      <c r="H59" s="96"/>
      <c r="I59" s="96"/>
    </row>
    <row r="60" spans="2:9" ht="16.5" customHeight="1">
      <c r="B60" s="97"/>
      <c r="C60" s="206"/>
      <c r="D60" s="86" t="s">
        <v>211</v>
      </c>
      <c r="E60" s="112">
        <v>59</v>
      </c>
      <c r="F60" s="7"/>
      <c r="G60" s="65">
        <f t="shared" ref="G60:G62" si="16">E60*F60</f>
        <v>0</v>
      </c>
      <c r="H60" s="96"/>
      <c r="I60" s="96"/>
    </row>
    <row r="61" spans="2:9" ht="16.5" customHeight="1">
      <c r="B61" s="97"/>
      <c r="C61" s="206"/>
      <c r="D61" s="86" t="s">
        <v>212</v>
      </c>
      <c r="E61" s="112">
        <v>44</v>
      </c>
      <c r="F61" s="7"/>
      <c r="G61" s="65">
        <f t="shared" si="16"/>
        <v>0</v>
      </c>
      <c r="H61" s="96"/>
      <c r="I61" s="96"/>
    </row>
    <row r="62" spans="2:9" ht="16.5" customHeight="1">
      <c r="B62" s="97"/>
      <c r="C62" s="208"/>
      <c r="D62" s="86" t="s">
        <v>213</v>
      </c>
      <c r="E62" s="112">
        <v>32</v>
      </c>
      <c r="F62" s="7"/>
      <c r="G62" s="65">
        <f t="shared" si="16"/>
        <v>0</v>
      </c>
      <c r="H62" s="96"/>
      <c r="I62" s="96"/>
    </row>
    <row r="63" spans="2:9" ht="15.6">
      <c r="B63" s="97"/>
      <c r="C63" s="82"/>
      <c r="D63" s="86"/>
      <c r="E63" s="112"/>
      <c r="F63" s="89"/>
      <c r="G63" s="65"/>
      <c r="H63" s="96"/>
      <c r="I63" s="96"/>
    </row>
    <row r="64" spans="2:9" ht="16.5" customHeight="1">
      <c r="B64" s="97"/>
      <c r="C64" s="196" t="s">
        <v>214</v>
      </c>
      <c r="D64" s="86" t="s">
        <v>215</v>
      </c>
      <c r="E64" s="112">
        <v>32</v>
      </c>
      <c r="F64" s="7"/>
      <c r="G64" s="65">
        <f t="shared" ref="G64:G65" si="17">E64*F64</f>
        <v>0</v>
      </c>
      <c r="H64" s="96"/>
      <c r="I64" s="96"/>
    </row>
    <row r="65" spans="2:9" ht="16.5" customHeight="1">
      <c r="B65" s="97"/>
      <c r="C65" s="196"/>
      <c r="D65" s="86" t="s">
        <v>216</v>
      </c>
      <c r="E65" s="112">
        <v>39.5</v>
      </c>
      <c r="F65" s="7"/>
      <c r="G65" s="65">
        <f t="shared" si="17"/>
        <v>0</v>
      </c>
      <c r="H65" s="96"/>
      <c r="I65" s="96"/>
    </row>
    <row r="66" spans="2:9" ht="15.6">
      <c r="B66" s="97"/>
      <c r="C66" s="196"/>
      <c r="D66" s="86" t="s">
        <v>217</v>
      </c>
      <c r="E66" s="112">
        <v>49.5</v>
      </c>
      <c r="F66" s="7"/>
      <c r="G66" s="65">
        <f>E66*F66</f>
        <v>0</v>
      </c>
      <c r="H66" s="96"/>
      <c r="I66" s="96"/>
    </row>
    <row r="67" spans="2:9" ht="15.6">
      <c r="B67" s="97"/>
      <c r="C67" s="196"/>
      <c r="D67" s="86" t="s">
        <v>218</v>
      </c>
      <c r="E67" s="112">
        <v>57.5</v>
      </c>
      <c r="F67" s="7"/>
      <c r="G67" s="65">
        <f>E67*F67</f>
        <v>0</v>
      </c>
      <c r="H67" s="96"/>
      <c r="I67" s="96"/>
    </row>
    <row r="68" spans="2:9" ht="15.6">
      <c r="B68" s="97"/>
      <c r="C68" s="82"/>
      <c r="D68" s="86"/>
      <c r="E68" s="112"/>
      <c r="F68" s="89"/>
      <c r="G68" s="65"/>
      <c r="H68" s="96"/>
      <c r="I68" s="96"/>
    </row>
    <row r="69" spans="2:9" ht="16.5" customHeight="1">
      <c r="B69" s="97"/>
      <c r="C69" s="191" t="s">
        <v>219</v>
      </c>
      <c r="D69" s="86" t="s">
        <v>220</v>
      </c>
      <c r="E69" s="112">
        <v>41.4</v>
      </c>
      <c r="F69" s="7"/>
      <c r="G69" s="65">
        <f t="shared" ref="G69:G70" si="18">E69*F69</f>
        <v>0</v>
      </c>
      <c r="H69" s="96"/>
      <c r="I69" s="96"/>
    </row>
    <row r="70" spans="2:9" ht="16.5" customHeight="1">
      <c r="B70" s="97"/>
      <c r="C70" s="206"/>
      <c r="D70" s="86" t="s">
        <v>221</v>
      </c>
      <c r="E70" s="112">
        <v>43.5</v>
      </c>
      <c r="F70" s="7"/>
      <c r="G70" s="65">
        <f t="shared" si="18"/>
        <v>0</v>
      </c>
      <c r="H70" s="96"/>
      <c r="I70" s="96"/>
    </row>
    <row r="71" spans="2:9" ht="16.149999999999999" thickBot="1">
      <c r="B71" s="97"/>
      <c r="C71" s="206"/>
      <c r="D71" s="140" t="s">
        <v>222</v>
      </c>
      <c r="E71" s="112">
        <v>88.5</v>
      </c>
      <c r="F71" s="7"/>
      <c r="G71" s="65">
        <f>E71*F71</f>
        <v>0</v>
      </c>
      <c r="H71" s="96"/>
      <c r="I71" s="96"/>
    </row>
    <row r="72" spans="2:9" ht="16.149999999999999" thickBot="1">
      <c r="B72" s="72"/>
      <c r="C72" s="207"/>
      <c r="D72" s="140" t="s">
        <v>223</v>
      </c>
      <c r="E72" s="137">
        <v>94.5</v>
      </c>
      <c r="F72" s="8"/>
      <c r="G72" s="51">
        <f>E72*F72</f>
        <v>0</v>
      </c>
      <c r="H72" s="96"/>
      <c r="I72" s="96"/>
    </row>
    <row r="73" spans="2:9" ht="15" thickBot="1">
      <c r="E73" s="75"/>
      <c r="F73" s="75"/>
      <c r="G73" s="148"/>
    </row>
    <row r="74" spans="2:9" ht="18.600000000000001" thickBot="1">
      <c r="E74" s="184" t="s">
        <v>224</v>
      </c>
      <c r="F74" s="185"/>
      <c r="G74" s="79">
        <f>SUM(G4:G73)</f>
        <v>0</v>
      </c>
    </row>
  </sheetData>
  <sheetProtection algorithmName="SHA-512" hashValue="e1a4u+2YDJdxdLENRL6d7cnPvtVIFlIwF/cRqLlaW79kyBgz6+cOjn5ZoJ0kN90/fUm64wIkqXtz8wx3eGP27g==" saltValue="WyHBVZd6lcN7/8oI9pbeDg==" spinCount="100000" sheet="1" selectLockedCells="1"/>
  <mergeCells count="18">
    <mergeCell ref="C69:C72"/>
    <mergeCell ref="B13:C13"/>
    <mergeCell ref="B52:C52"/>
    <mergeCell ref="E74:F74"/>
    <mergeCell ref="C24:C26"/>
    <mergeCell ref="C28:C30"/>
    <mergeCell ref="C32:C34"/>
    <mergeCell ref="C36:C38"/>
    <mergeCell ref="B23:C23"/>
    <mergeCell ref="C53:C56"/>
    <mergeCell ref="C58:C62"/>
    <mergeCell ref="C64:C67"/>
    <mergeCell ref="C46:C50"/>
    <mergeCell ref="B1:G1"/>
    <mergeCell ref="B17:C17"/>
    <mergeCell ref="B4:C4"/>
    <mergeCell ref="C5:C7"/>
    <mergeCell ref="C8:C11"/>
  </mergeCells>
  <pageMargins left="0.7" right="0.7" top="0.75" bottom="0.75" header="0.3" footer="0.3"/>
  <pageSetup paperSize="9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7F9F-684F-4EC7-B8C4-9BC6825F07BC}">
  <sheetPr codeName="Sheet11"/>
  <dimension ref="B1:AA17"/>
  <sheetViews>
    <sheetView workbookViewId="0">
      <selection activeCell="F5" sqref="F5"/>
    </sheetView>
  </sheetViews>
  <sheetFormatPr defaultColWidth="9.140625" defaultRowHeight="14.45"/>
  <cols>
    <col min="2" max="2" width="17.42578125" customWidth="1"/>
    <col min="3" max="3" width="25.5703125" customWidth="1"/>
    <col min="4" max="4" width="47.28515625" customWidth="1"/>
    <col min="5" max="6" width="12.5703125" customWidth="1"/>
    <col min="7" max="7" width="15.7109375" style="39" customWidth="1"/>
  </cols>
  <sheetData>
    <row r="1" spans="2:27" ht="23.45">
      <c r="B1" s="186" t="s">
        <v>25</v>
      </c>
      <c r="C1" s="187"/>
      <c r="D1" s="187"/>
      <c r="E1" s="187"/>
      <c r="F1" s="187"/>
      <c r="G1" s="188"/>
    </row>
    <row r="2" spans="2:27">
      <c r="B2" s="116"/>
    </row>
    <row r="3" spans="2:27" ht="15" thickBot="1">
      <c r="E3" s="80" t="s">
        <v>27</v>
      </c>
      <c r="F3" s="80" t="s">
        <v>28</v>
      </c>
      <c r="G3" s="62" t="s">
        <v>29</v>
      </c>
    </row>
    <row r="4" spans="2:27" ht="17.45">
      <c r="B4" s="56" t="s">
        <v>225</v>
      </c>
      <c r="C4" s="44"/>
      <c r="D4" s="44"/>
      <c r="E4" s="45"/>
      <c r="F4" s="45"/>
      <c r="G4" s="46"/>
    </row>
    <row r="5" spans="2:27" ht="15.75" customHeight="1">
      <c r="B5" s="61"/>
      <c r="C5" s="191" t="s">
        <v>226</v>
      </c>
      <c r="D5" s="85" t="s">
        <v>227</v>
      </c>
      <c r="E5" s="112">
        <v>32.159999999999997</v>
      </c>
      <c r="F5" s="4"/>
      <c r="G5" s="65">
        <f>E5*F5</f>
        <v>0</v>
      </c>
    </row>
    <row r="6" spans="2:27" ht="15.6">
      <c r="B6" s="61"/>
      <c r="C6" s="192"/>
      <c r="D6" s="63"/>
      <c r="E6" s="83"/>
      <c r="F6" s="83"/>
      <c r="G6" s="65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3"/>
      <c r="U6" s="103"/>
      <c r="V6" s="103"/>
      <c r="W6" s="103"/>
      <c r="X6" s="103"/>
      <c r="Y6" s="103"/>
      <c r="Z6" s="103"/>
      <c r="AA6" s="103"/>
    </row>
    <row r="7" spans="2:27" ht="15.75" customHeight="1">
      <c r="B7" s="61"/>
      <c r="C7" s="205"/>
      <c r="D7" s="85" t="s">
        <v>228</v>
      </c>
      <c r="E7" s="83">
        <v>46.72</v>
      </c>
      <c r="F7" s="4"/>
      <c r="G7" s="65">
        <f>E7*F7</f>
        <v>0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3"/>
      <c r="U7" s="103"/>
      <c r="V7" s="103"/>
      <c r="W7" s="103"/>
      <c r="X7" s="103"/>
      <c r="Y7" s="103"/>
      <c r="Z7" s="103"/>
      <c r="AA7" s="103"/>
    </row>
    <row r="8" spans="2:27" ht="15.6">
      <c r="B8" s="97"/>
      <c r="C8" s="149"/>
      <c r="D8" s="63"/>
      <c r="E8" s="83"/>
      <c r="F8" s="83"/>
      <c r="G8" s="65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3"/>
      <c r="U8" s="103"/>
      <c r="V8" s="103"/>
      <c r="W8" s="103"/>
      <c r="X8" s="103"/>
      <c r="Y8" s="103"/>
      <c r="Z8" s="103"/>
      <c r="AA8" s="103"/>
    </row>
    <row r="9" spans="2:27" ht="15.75" customHeight="1">
      <c r="B9" s="97"/>
      <c r="C9" s="191" t="s">
        <v>229</v>
      </c>
      <c r="D9" s="85" t="s">
        <v>227</v>
      </c>
      <c r="E9" s="83">
        <v>25.46</v>
      </c>
      <c r="F9" s="4"/>
      <c r="G9" s="65">
        <f>E9*F9</f>
        <v>0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3"/>
      <c r="U9" s="103"/>
      <c r="V9" s="103"/>
      <c r="W9" s="103"/>
      <c r="X9" s="103"/>
      <c r="Y9" s="103"/>
      <c r="Z9" s="103"/>
      <c r="AA9" s="103"/>
    </row>
    <row r="10" spans="2:27" ht="15.6">
      <c r="B10" s="97"/>
      <c r="C10" s="192"/>
      <c r="D10" s="63"/>
      <c r="E10" s="83"/>
      <c r="F10" s="83"/>
      <c r="G10" s="65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3"/>
      <c r="U10" s="103"/>
      <c r="V10" s="103"/>
      <c r="W10" s="103"/>
      <c r="X10" s="103"/>
      <c r="Y10" s="103"/>
      <c r="Z10" s="103"/>
      <c r="AA10" s="103"/>
    </row>
    <row r="11" spans="2:27" ht="15.75" customHeight="1">
      <c r="B11" s="97"/>
      <c r="C11" s="192"/>
      <c r="D11" s="85" t="s">
        <v>228</v>
      </c>
      <c r="E11" s="83">
        <v>37</v>
      </c>
      <c r="F11" s="4"/>
      <c r="G11" s="65">
        <f>E11*F11</f>
        <v>0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3"/>
      <c r="U11" s="103"/>
      <c r="V11" s="103"/>
      <c r="W11" s="103"/>
      <c r="X11" s="103"/>
      <c r="Y11" s="103"/>
      <c r="Z11" s="103"/>
      <c r="AA11" s="103"/>
    </row>
    <row r="12" spans="2:27" ht="15.6">
      <c r="B12" s="97"/>
      <c r="C12" s="150"/>
      <c r="D12" s="63"/>
      <c r="E12" s="151"/>
      <c r="F12" s="151"/>
      <c r="G12" s="152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3"/>
      <c r="U12" s="103"/>
      <c r="V12" s="103"/>
      <c r="W12" s="103"/>
      <c r="X12" s="103"/>
      <c r="Y12" s="103"/>
      <c r="Z12" s="103"/>
      <c r="AA12" s="103"/>
    </row>
    <row r="13" spans="2:27" ht="15.75" customHeight="1">
      <c r="B13" s="61"/>
      <c r="C13" s="191" t="s">
        <v>230</v>
      </c>
      <c r="D13" s="85" t="s">
        <v>227</v>
      </c>
      <c r="E13" s="83">
        <v>20.6</v>
      </c>
      <c r="F13" s="4"/>
      <c r="G13" s="65">
        <f>E13*F13</f>
        <v>0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3"/>
      <c r="U13" s="103"/>
      <c r="V13" s="103"/>
      <c r="W13" s="103"/>
      <c r="X13" s="103"/>
      <c r="Y13" s="103"/>
      <c r="Z13" s="103"/>
      <c r="AA13" s="103"/>
    </row>
    <row r="14" spans="2:27" ht="15.6">
      <c r="B14" s="61"/>
      <c r="C14" s="192"/>
      <c r="D14" s="63"/>
      <c r="E14" s="83"/>
      <c r="F14" s="83"/>
      <c r="G14" s="65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3"/>
      <c r="U14" s="103"/>
      <c r="V14" s="103"/>
      <c r="W14" s="103"/>
      <c r="X14" s="103"/>
      <c r="Y14" s="103"/>
      <c r="Z14" s="103"/>
      <c r="AA14" s="103"/>
    </row>
    <row r="15" spans="2:27" ht="15.75" customHeight="1" thickBot="1">
      <c r="B15" s="47"/>
      <c r="C15" s="193"/>
      <c r="D15" s="123" t="s">
        <v>228</v>
      </c>
      <c r="E15" s="98">
        <v>30.4</v>
      </c>
      <c r="F15" s="5"/>
      <c r="G15" s="51">
        <f>E15*F15</f>
        <v>0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3"/>
      <c r="U15" s="103"/>
      <c r="V15" s="103"/>
      <c r="W15" s="103"/>
      <c r="X15" s="103"/>
      <c r="Y15" s="103"/>
      <c r="Z15" s="103"/>
      <c r="AA15" s="103"/>
    </row>
    <row r="16" spans="2:27" ht="16.149999999999999" thickBot="1">
      <c r="C16" s="106"/>
      <c r="D16" s="100"/>
      <c r="E16" s="153"/>
      <c r="F16" s="75"/>
      <c r="G16" s="119"/>
    </row>
    <row r="17" spans="4:7" ht="18.600000000000001" thickBot="1">
      <c r="D17" s="100"/>
      <c r="E17" s="194" t="s">
        <v>231</v>
      </c>
      <c r="F17" s="195"/>
      <c r="G17" s="79">
        <f>SUM(G5:G15)</f>
        <v>0</v>
      </c>
    </row>
  </sheetData>
  <sheetProtection algorithmName="SHA-512" hashValue="5cAwZnxaiKP2b0te7aro+dSA5G3yjVnmGqmH0aWVzVRdux7NJfnzMKM1Lb+tJq5cgsOiss5dxeshk/YbZHEtiA==" saltValue="Yc4k0+osAIudC3WieK0OUA==" spinCount="100000" sheet="1" selectLockedCells="1"/>
  <mergeCells count="5">
    <mergeCell ref="B1:G1"/>
    <mergeCell ref="E17:F17"/>
    <mergeCell ref="C5:C7"/>
    <mergeCell ref="C9:C11"/>
    <mergeCell ref="C13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088E-1415-438F-9CC3-8B4FA258FA4A}">
  <sheetPr codeName="Sheet1"/>
  <dimension ref="B1:G21"/>
  <sheetViews>
    <sheetView workbookViewId="0">
      <selection activeCell="F5" sqref="F5"/>
    </sheetView>
  </sheetViews>
  <sheetFormatPr defaultColWidth="9.140625" defaultRowHeight="14.45"/>
  <cols>
    <col min="2" max="2" width="17.42578125" customWidth="1"/>
    <col min="3" max="3" width="25.5703125" customWidth="1"/>
    <col min="4" max="4" width="40.5703125" customWidth="1"/>
    <col min="5" max="6" width="12.5703125" customWidth="1"/>
    <col min="7" max="7" width="14.7109375" style="39" customWidth="1"/>
  </cols>
  <sheetData>
    <row r="1" spans="2:7" ht="23.45">
      <c r="B1" s="186" t="s">
        <v>15</v>
      </c>
      <c r="C1" s="187"/>
      <c r="D1" s="187"/>
      <c r="E1" s="187"/>
      <c r="F1" s="187"/>
      <c r="G1" s="188"/>
    </row>
    <row r="2" spans="2:7" ht="15" thickBot="1"/>
    <row r="3" spans="2:7" ht="15" thickBot="1">
      <c r="E3" s="40" t="s">
        <v>27</v>
      </c>
      <c r="F3" s="41" t="s">
        <v>28</v>
      </c>
      <c r="G3" s="42" t="s">
        <v>29</v>
      </c>
    </row>
    <row r="4" spans="2:7" ht="17.45">
      <c r="B4" s="43" t="s">
        <v>30</v>
      </c>
      <c r="C4" s="44"/>
      <c r="D4" s="44"/>
      <c r="E4" s="45"/>
      <c r="F4" s="45"/>
      <c r="G4" s="46"/>
    </row>
    <row r="5" spans="2:7" ht="16.149999999999999" thickBot="1">
      <c r="B5" s="47"/>
      <c r="C5" s="48" t="s">
        <v>31</v>
      </c>
      <c r="D5" s="49" t="s">
        <v>32</v>
      </c>
      <c r="E5" s="50">
        <v>111</v>
      </c>
      <c r="F5" s="2"/>
      <c r="G5" s="51">
        <f>E5*F5</f>
        <v>0</v>
      </c>
    </row>
    <row r="6" spans="2:7" ht="5.0999999999999996" customHeight="1" thickBot="1">
      <c r="D6" s="52"/>
      <c r="E6" s="53"/>
      <c r="F6" s="54"/>
      <c r="G6" s="55"/>
    </row>
    <row r="7" spans="2:7" ht="17.45">
      <c r="B7" s="56" t="s">
        <v>33</v>
      </c>
      <c r="C7" s="44"/>
      <c r="D7" s="57"/>
      <c r="E7" s="58"/>
      <c r="F7" s="59"/>
      <c r="G7" s="60"/>
    </row>
    <row r="8" spans="2:7" ht="15.6">
      <c r="B8" s="61"/>
      <c r="C8" s="189" t="s">
        <v>31</v>
      </c>
      <c r="D8" s="63" t="s">
        <v>34</v>
      </c>
      <c r="E8" s="64">
        <v>99</v>
      </c>
      <c r="F8" s="1"/>
      <c r="G8" s="65">
        <f>E8*F8</f>
        <v>0</v>
      </c>
    </row>
    <row r="9" spans="2:7" ht="15.6">
      <c r="B9" s="66"/>
      <c r="C9" s="190"/>
      <c r="D9" s="63" t="s">
        <v>35</v>
      </c>
      <c r="E9" s="64">
        <v>102.6</v>
      </c>
      <c r="F9" s="1"/>
      <c r="G9" s="65">
        <f>E9*F9</f>
        <v>0</v>
      </c>
    </row>
    <row r="10" spans="2:7" ht="15.6">
      <c r="B10" s="68"/>
      <c r="C10" s="190"/>
      <c r="D10" s="69" t="s">
        <v>36</v>
      </c>
      <c r="E10" s="70">
        <v>60</v>
      </c>
      <c r="F10" s="10"/>
      <c r="G10" s="65">
        <f>E10*F10</f>
        <v>0</v>
      </c>
    </row>
    <row r="11" spans="2:7" ht="16.149999999999999" thickBot="1">
      <c r="B11" s="47"/>
      <c r="C11" s="48" t="s">
        <v>37</v>
      </c>
      <c r="D11" s="49" t="s">
        <v>38</v>
      </c>
      <c r="E11" s="50">
        <v>34.799999999999997</v>
      </c>
      <c r="F11" s="2"/>
      <c r="G11" s="51">
        <f>E11*F11</f>
        <v>0</v>
      </c>
    </row>
    <row r="12" spans="2:7" ht="5.0999999999999996" customHeight="1" thickBot="1">
      <c r="D12" s="52"/>
      <c r="E12" s="53"/>
      <c r="F12" s="54"/>
      <c r="G12" s="55"/>
    </row>
    <row r="13" spans="2:7" ht="17.45">
      <c r="B13" s="56" t="s">
        <v>39</v>
      </c>
      <c r="C13" s="44"/>
      <c r="D13" s="57"/>
      <c r="E13" s="58"/>
      <c r="F13" s="59"/>
      <c r="G13" s="60"/>
    </row>
    <row r="14" spans="2:7" ht="15.6">
      <c r="B14" s="61"/>
      <c r="C14" s="71" t="s">
        <v>31</v>
      </c>
      <c r="D14" s="63" t="s">
        <v>40</v>
      </c>
      <c r="E14" s="64">
        <v>121.2</v>
      </c>
      <c r="F14" s="1"/>
      <c r="G14" s="65">
        <f>E14*F14</f>
        <v>0</v>
      </c>
    </row>
    <row r="15" spans="2:7" ht="16.149999999999999" thickBot="1">
      <c r="B15" s="72"/>
      <c r="C15" s="48"/>
      <c r="D15" s="49"/>
      <c r="E15" s="50"/>
      <c r="F15" s="73"/>
      <c r="G15" s="51"/>
    </row>
    <row r="16" spans="2:7" ht="5.0999999999999996" customHeight="1" thickBot="1">
      <c r="D16" s="52"/>
      <c r="E16" s="53"/>
      <c r="F16" s="54"/>
      <c r="G16" s="55"/>
    </row>
    <row r="17" spans="2:7" ht="17.45">
      <c r="B17" s="56" t="s">
        <v>41</v>
      </c>
      <c r="C17" s="44"/>
      <c r="D17" s="57"/>
      <c r="E17" s="58"/>
      <c r="F17" s="59"/>
      <c r="G17" s="60"/>
    </row>
    <row r="18" spans="2:7" ht="15.6">
      <c r="B18" s="61"/>
      <c r="C18" s="71" t="s">
        <v>31</v>
      </c>
      <c r="D18" s="63" t="s">
        <v>42</v>
      </c>
      <c r="E18" s="64">
        <v>215.65</v>
      </c>
      <c r="F18" s="1"/>
      <c r="G18" s="65">
        <f>E18*F18</f>
        <v>0</v>
      </c>
    </row>
    <row r="19" spans="2:7" ht="16.149999999999999" thickBot="1">
      <c r="B19" s="72"/>
      <c r="C19" s="48"/>
      <c r="D19" s="49"/>
      <c r="E19" s="50"/>
      <c r="F19" s="73"/>
      <c r="G19" s="51"/>
    </row>
    <row r="20" spans="2:7" ht="15" thickBot="1">
      <c r="B20" s="74"/>
      <c r="C20" s="74"/>
      <c r="D20" s="74"/>
      <c r="E20" s="75"/>
      <c r="F20" s="75"/>
      <c r="G20" s="76"/>
    </row>
    <row r="21" spans="2:7" ht="18.600000000000001" thickBot="1">
      <c r="B21" s="77"/>
      <c r="C21" s="77"/>
      <c r="D21" s="78"/>
      <c r="E21" s="184" t="s">
        <v>43</v>
      </c>
      <c r="F21" s="185"/>
      <c r="G21" s="79">
        <f>SUM(G5:G19)</f>
        <v>0</v>
      </c>
    </row>
  </sheetData>
  <sheetProtection algorithmName="SHA-512" hashValue="JTObahqzWA1ftTbRbLQWSutQP4SsTL0dNEEz1XF6zj3os8zus2idmv3SvqLWwbwVcXlaovmwu3Oi9dlfOfL68Q==" saltValue="S8ZDLaHS3X+PTeoy5XMRDQ==" spinCount="100000" sheet="1" selectLockedCells="1"/>
  <mergeCells count="3">
    <mergeCell ref="E21:F21"/>
    <mergeCell ref="B1:G1"/>
    <mergeCell ref="C8:C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7C00-CEBA-41FE-B520-E9C0503CC111}">
  <sheetPr codeName="Sheet4">
    <tabColor rgb="FF66CCFF"/>
  </sheetPr>
  <dimension ref="B1:K51"/>
  <sheetViews>
    <sheetView zoomScaleNormal="100" workbookViewId="0">
      <selection activeCell="F47" sqref="F47"/>
    </sheetView>
  </sheetViews>
  <sheetFormatPr defaultColWidth="9.140625" defaultRowHeight="14.45"/>
  <cols>
    <col min="2" max="2" width="17.42578125" customWidth="1"/>
    <col min="3" max="3" width="25.5703125" customWidth="1"/>
    <col min="4" max="4" width="53" bestFit="1" customWidth="1"/>
    <col min="5" max="6" width="12.5703125" customWidth="1"/>
    <col min="7" max="7" width="15" style="39" customWidth="1"/>
  </cols>
  <sheetData>
    <row r="1" spans="2:7" ht="23.45">
      <c r="B1" s="186" t="s">
        <v>16</v>
      </c>
      <c r="C1" s="187"/>
      <c r="D1" s="187"/>
      <c r="E1" s="187"/>
      <c r="F1" s="187"/>
      <c r="G1" s="188"/>
    </row>
    <row r="3" spans="2:7" ht="15" thickBot="1">
      <c r="E3" s="80" t="s">
        <v>27</v>
      </c>
      <c r="F3" s="80" t="s">
        <v>28</v>
      </c>
      <c r="G3" s="62" t="s">
        <v>29</v>
      </c>
    </row>
    <row r="4" spans="2:7" ht="17.45">
      <c r="B4" s="198" t="s">
        <v>44</v>
      </c>
      <c r="C4" s="199"/>
      <c r="D4" s="81"/>
      <c r="E4" s="45"/>
      <c r="F4" s="45"/>
      <c r="G4" s="46"/>
    </row>
    <row r="5" spans="2:7" ht="15.6">
      <c r="B5" s="61"/>
      <c r="C5" s="196" t="s">
        <v>45</v>
      </c>
      <c r="D5" s="63" t="s">
        <v>46</v>
      </c>
      <c r="E5" s="83">
        <v>4.1399999999999997</v>
      </c>
      <c r="F5" s="7"/>
      <c r="G5" s="65">
        <f t="shared" ref="G5:G10" si="0">E5*F5</f>
        <v>0</v>
      </c>
    </row>
    <row r="6" spans="2:7" ht="15.75" customHeight="1">
      <c r="B6" s="61"/>
      <c r="C6" s="196"/>
      <c r="D6" s="63" t="s">
        <v>47</v>
      </c>
      <c r="E6" s="83">
        <v>9.1999999999999993</v>
      </c>
      <c r="F6" s="7"/>
      <c r="G6" s="65">
        <f t="shared" ref="G6" si="1">E6*F6</f>
        <v>0</v>
      </c>
    </row>
    <row r="7" spans="2:7" ht="15.75" customHeight="1">
      <c r="B7" s="61"/>
      <c r="C7" s="197"/>
      <c r="D7" s="63" t="s">
        <v>48</v>
      </c>
      <c r="E7" s="83">
        <v>14.88</v>
      </c>
      <c r="F7" s="7"/>
      <c r="G7" s="65">
        <f t="shared" si="0"/>
        <v>0</v>
      </c>
    </row>
    <row r="8" spans="2:7" ht="15.75" customHeight="1">
      <c r="B8" s="61"/>
      <c r="C8" s="197"/>
      <c r="D8" s="85" t="s">
        <v>49</v>
      </c>
      <c r="E8" s="83">
        <v>25.76</v>
      </c>
      <c r="F8" s="7"/>
      <c r="G8" s="65">
        <f t="shared" ref="G8:G9" si="2">E8*F8</f>
        <v>0</v>
      </c>
    </row>
    <row r="9" spans="2:7" ht="15.6">
      <c r="B9" s="61"/>
      <c r="C9" s="197"/>
      <c r="D9" s="86" t="s">
        <v>50</v>
      </c>
      <c r="E9" s="83">
        <v>36.799999999999997</v>
      </c>
      <c r="F9" s="7"/>
      <c r="G9" s="65">
        <f t="shared" si="2"/>
        <v>0</v>
      </c>
    </row>
    <row r="10" spans="2:7" ht="15.75" customHeight="1">
      <c r="B10" s="61"/>
      <c r="C10" s="197"/>
      <c r="D10" s="85" t="s">
        <v>51</v>
      </c>
      <c r="E10" s="83">
        <v>50.6</v>
      </c>
      <c r="F10" s="7"/>
      <c r="G10" s="65">
        <f t="shared" si="0"/>
        <v>0</v>
      </c>
    </row>
    <row r="11" spans="2:7" ht="15.6">
      <c r="B11" s="61"/>
      <c r="C11" s="197"/>
      <c r="D11" s="86" t="s">
        <v>52</v>
      </c>
      <c r="E11" s="83">
        <v>72.680000000000007</v>
      </c>
      <c r="F11" s="7"/>
      <c r="G11" s="65">
        <f t="shared" ref="G11" si="3">E11*F11</f>
        <v>0</v>
      </c>
    </row>
    <row r="12" spans="2:7" ht="15.6">
      <c r="B12" s="61"/>
      <c r="C12" s="87"/>
      <c r="D12" s="88"/>
      <c r="E12" s="88"/>
      <c r="F12" s="89"/>
      <c r="G12" s="65"/>
    </row>
    <row r="13" spans="2:7" ht="15.6">
      <c r="B13" s="61"/>
      <c r="C13" s="196" t="s">
        <v>53</v>
      </c>
      <c r="D13" s="63" t="s">
        <v>46</v>
      </c>
      <c r="E13" s="83">
        <v>4.1399999999999997</v>
      </c>
      <c r="F13" s="7"/>
      <c r="G13" s="65">
        <f t="shared" ref="G13:G27" si="4">E13*F13</f>
        <v>0</v>
      </c>
    </row>
    <row r="14" spans="2:7" ht="15.75" customHeight="1">
      <c r="B14" s="61"/>
      <c r="C14" s="196"/>
      <c r="D14" s="63" t="s">
        <v>47</v>
      </c>
      <c r="E14" s="83">
        <v>9.1999999999999993</v>
      </c>
      <c r="F14" s="7"/>
      <c r="G14" s="65">
        <f t="shared" ref="G14:G16" si="5">E14*F14</f>
        <v>0</v>
      </c>
    </row>
    <row r="15" spans="2:7" ht="15.75" customHeight="1">
      <c r="B15" s="61"/>
      <c r="C15" s="196"/>
      <c r="D15" s="63" t="s">
        <v>48</v>
      </c>
      <c r="E15" s="83">
        <v>14.88</v>
      </c>
      <c r="F15" s="7"/>
      <c r="G15" s="65">
        <f t="shared" si="5"/>
        <v>0</v>
      </c>
    </row>
    <row r="16" spans="2:7" ht="15.6">
      <c r="B16" s="61"/>
      <c r="C16" s="196"/>
      <c r="D16" s="85" t="s">
        <v>49</v>
      </c>
      <c r="E16" s="83">
        <v>25.76</v>
      </c>
      <c r="F16" s="7"/>
      <c r="G16" s="65">
        <f t="shared" si="5"/>
        <v>0</v>
      </c>
    </row>
    <row r="17" spans="2:7" ht="15.75" customHeight="1">
      <c r="B17" s="61"/>
      <c r="C17" s="197"/>
      <c r="D17" s="86" t="s">
        <v>50</v>
      </c>
      <c r="E17" s="83">
        <v>36.799999999999997</v>
      </c>
      <c r="F17" s="7"/>
      <c r="G17" s="65">
        <f t="shared" si="4"/>
        <v>0</v>
      </c>
    </row>
    <row r="18" spans="2:7" ht="15.75" customHeight="1">
      <c r="B18" s="61"/>
      <c r="C18" s="197"/>
      <c r="D18" s="85" t="s">
        <v>51</v>
      </c>
      <c r="E18" s="83">
        <v>50.6</v>
      </c>
      <c r="F18" s="7"/>
      <c r="G18" s="65">
        <f t="shared" si="4"/>
        <v>0</v>
      </c>
    </row>
    <row r="19" spans="2:7" ht="15.6">
      <c r="B19" s="61"/>
      <c r="C19" s="197"/>
      <c r="D19" s="86" t="s">
        <v>52</v>
      </c>
      <c r="E19" s="83">
        <v>72.680000000000007</v>
      </c>
      <c r="F19" s="7"/>
      <c r="G19" s="65">
        <f t="shared" si="4"/>
        <v>0</v>
      </c>
    </row>
    <row r="20" spans="2:7" ht="15.6">
      <c r="B20" s="61"/>
      <c r="C20" s="84"/>
      <c r="D20" s="86"/>
      <c r="E20" s="83"/>
      <c r="F20" s="89"/>
      <c r="G20" s="65"/>
    </row>
    <row r="21" spans="2:7" ht="15.6">
      <c r="B21" s="61"/>
      <c r="C21" s="196" t="s">
        <v>54</v>
      </c>
      <c r="D21" s="63" t="s">
        <v>46</v>
      </c>
      <c r="E21" s="83">
        <v>4.1399999999999997</v>
      </c>
      <c r="F21" s="7"/>
      <c r="G21" s="65">
        <f t="shared" si="4"/>
        <v>0</v>
      </c>
    </row>
    <row r="22" spans="2:7" ht="15.75" customHeight="1">
      <c r="B22" s="61"/>
      <c r="C22" s="196"/>
      <c r="D22" s="63" t="s">
        <v>47</v>
      </c>
      <c r="E22" s="83">
        <v>9.1999999999999993</v>
      </c>
      <c r="F22" s="7"/>
      <c r="G22" s="65">
        <f t="shared" si="4"/>
        <v>0</v>
      </c>
    </row>
    <row r="23" spans="2:7" ht="15.75" customHeight="1">
      <c r="B23" s="61"/>
      <c r="C23" s="197"/>
      <c r="D23" s="63" t="s">
        <v>48</v>
      </c>
      <c r="E23" s="83">
        <v>14.88</v>
      </c>
      <c r="F23" s="7"/>
      <c r="G23" s="65">
        <f t="shared" si="4"/>
        <v>0</v>
      </c>
    </row>
    <row r="24" spans="2:7" ht="15.75" customHeight="1">
      <c r="B24" s="61"/>
      <c r="C24" s="197"/>
      <c r="D24" s="85" t="s">
        <v>49</v>
      </c>
      <c r="E24" s="83">
        <v>25.76</v>
      </c>
      <c r="F24" s="7"/>
      <c r="G24" s="65">
        <f t="shared" si="4"/>
        <v>0</v>
      </c>
    </row>
    <row r="25" spans="2:7" ht="15.6">
      <c r="B25" s="61"/>
      <c r="C25" s="197"/>
      <c r="D25" s="86" t="s">
        <v>50</v>
      </c>
      <c r="E25" s="83">
        <v>36.799999999999997</v>
      </c>
      <c r="F25" s="7"/>
      <c r="G25" s="65">
        <f t="shared" si="4"/>
        <v>0</v>
      </c>
    </row>
    <row r="26" spans="2:7" ht="15.75" customHeight="1">
      <c r="B26" s="61"/>
      <c r="C26" s="197"/>
      <c r="D26" s="85" t="s">
        <v>51</v>
      </c>
      <c r="E26" s="83">
        <v>50.6</v>
      </c>
      <c r="F26" s="7"/>
      <c r="G26" s="65">
        <f t="shared" si="4"/>
        <v>0</v>
      </c>
    </row>
    <row r="27" spans="2:7" ht="15.6">
      <c r="B27" s="61"/>
      <c r="C27" s="197"/>
      <c r="D27" s="86" t="s">
        <v>52</v>
      </c>
      <c r="E27" s="83">
        <v>72.680000000000007</v>
      </c>
      <c r="F27" s="7"/>
      <c r="G27" s="65">
        <f t="shared" si="4"/>
        <v>0</v>
      </c>
    </row>
    <row r="28" spans="2:7" ht="15.6">
      <c r="B28" s="61"/>
      <c r="C28" s="87"/>
      <c r="D28" s="88"/>
      <c r="E28" s="88"/>
      <c r="F28" s="89"/>
      <c r="G28" s="65"/>
    </row>
    <row r="29" spans="2:7" ht="15.6">
      <c r="B29" s="61"/>
      <c r="C29" s="196" t="s">
        <v>55</v>
      </c>
      <c r="D29" s="63" t="s">
        <v>46</v>
      </c>
      <c r="E29" s="83">
        <v>4.1399999999999997</v>
      </c>
      <c r="F29" s="7"/>
      <c r="G29" s="65">
        <f t="shared" ref="G29:G35" si="6">E29*F29</f>
        <v>0</v>
      </c>
    </row>
    <row r="30" spans="2:7" ht="15.75" customHeight="1">
      <c r="B30" s="61"/>
      <c r="C30" s="196"/>
      <c r="D30" s="63" t="s">
        <v>47</v>
      </c>
      <c r="E30" s="83">
        <v>9.1999999999999993</v>
      </c>
      <c r="F30" s="7"/>
      <c r="G30" s="65">
        <f t="shared" si="6"/>
        <v>0</v>
      </c>
    </row>
    <row r="31" spans="2:7" ht="15.75" customHeight="1">
      <c r="B31" s="61"/>
      <c r="C31" s="196"/>
      <c r="D31" s="63" t="s">
        <v>48</v>
      </c>
      <c r="E31" s="83">
        <v>14.88</v>
      </c>
      <c r="F31" s="7"/>
      <c r="G31" s="65">
        <f t="shared" si="6"/>
        <v>0</v>
      </c>
    </row>
    <row r="32" spans="2:7" ht="15.6">
      <c r="B32" s="61"/>
      <c r="C32" s="196"/>
      <c r="D32" s="85" t="s">
        <v>49</v>
      </c>
      <c r="E32" s="83">
        <v>25.76</v>
      </c>
      <c r="F32" s="7"/>
      <c r="G32" s="65">
        <f t="shared" si="6"/>
        <v>0</v>
      </c>
    </row>
    <row r="33" spans="2:11" ht="15.75" customHeight="1">
      <c r="B33" s="61"/>
      <c r="C33" s="197"/>
      <c r="D33" s="86" t="s">
        <v>50</v>
      </c>
      <c r="E33" s="83">
        <v>36.799999999999997</v>
      </c>
      <c r="F33" s="7"/>
      <c r="G33" s="65">
        <f t="shared" si="6"/>
        <v>0</v>
      </c>
    </row>
    <row r="34" spans="2:11" ht="15.75" customHeight="1">
      <c r="B34" s="61"/>
      <c r="C34" s="197"/>
      <c r="D34" s="85" t="s">
        <v>51</v>
      </c>
      <c r="E34" s="83">
        <v>50.6</v>
      </c>
      <c r="F34" s="7"/>
      <c r="G34" s="65">
        <f t="shared" si="6"/>
        <v>0</v>
      </c>
    </row>
    <row r="35" spans="2:11" ht="15.6">
      <c r="B35" s="61"/>
      <c r="C35" s="197"/>
      <c r="D35" s="86" t="s">
        <v>52</v>
      </c>
      <c r="E35" s="83">
        <v>72.680000000000007</v>
      </c>
      <c r="F35" s="7"/>
      <c r="G35" s="65">
        <f t="shared" si="6"/>
        <v>0</v>
      </c>
    </row>
    <row r="36" spans="2:11" ht="15.6">
      <c r="B36" s="61"/>
      <c r="C36" s="90"/>
      <c r="D36" s="91"/>
      <c r="E36" s="92"/>
      <c r="F36" s="93"/>
      <c r="G36" s="94"/>
    </row>
    <row r="37" spans="2:11" ht="15.6">
      <c r="B37" s="61"/>
      <c r="C37" s="191" t="s">
        <v>56</v>
      </c>
      <c r="D37" s="63" t="s">
        <v>57</v>
      </c>
      <c r="E37" s="83">
        <v>9.1999999999999993</v>
      </c>
      <c r="F37" s="7"/>
      <c r="G37" s="65">
        <f t="shared" ref="G37:G42" si="7">E37*F37</f>
        <v>0</v>
      </c>
      <c r="H37" s="96"/>
      <c r="I37" s="96"/>
      <c r="J37" s="96"/>
      <c r="K37" s="96"/>
    </row>
    <row r="38" spans="2:11" ht="15.6">
      <c r="B38" s="61"/>
      <c r="C38" s="192"/>
      <c r="D38" s="63" t="s">
        <v>58</v>
      </c>
      <c r="E38" s="83">
        <v>6.44</v>
      </c>
      <c r="F38" s="7"/>
      <c r="G38" s="65">
        <f>E38*F38</f>
        <v>0</v>
      </c>
      <c r="H38" s="96"/>
      <c r="I38" s="96"/>
      <c r="J38" s="96"/>
      <c r="K38" s="96"/>
    </row>
    <row r="39" spans="2:11" ht="15.6">
      <c r="B39" s="61"/>
      <c r="C39" s="192"/>
      <c r="D39" s="63" t="s">
        <v>59</v>
      </c>
      <c r="E39" s="83">
        <v>24.84</v>
      </c>
      <c r="F39" s="7"/>
      <c r="G39" s="65">
        <f t="shared" ref="G39:G41" si="8">E39*F39</f>
        <v>0</v>
      </c>
    </row>
    <row r="40" spans="2:11" ht="15.6">
      <c r="B40" s="61"/>
      <c r="C40" s="192"/>
      <c r="D40" s="88" t="s">
        <v>60</v>
      </c>
      <c r="E40" s="83">
        <v>8.2799999999999994</v>
      </c>
      <c r="F40" s="7"/>
      <c r="G40" s="65">
        <f t="shared" si="8"/>
        <v>0</v>
      </c>
    </row>
    <row r="41" spans="2:11" ht="15.6">
      <c r="B41" s="61"/>
      <c r="C41" s="192"/>
      <c r="D41" s="63" t="s">
        <v>61</v>
      </c>
      <c r="E41" s="83">
        <v>12.42</v>
      </c>
      <c r="F41" s="7"/>
      <c r="G41" s="65">
        <f t="shared" si="8"/>
        <v>0</v>
      </c>
    </row>
    <row r="42" spans="2:11" ht="15.6">
      <c r="B42" s="61"/>
      <c r="C42" s="192"/>
      <c r="D42" s="88" t="s">
        <v>62</v>
      </c>
      <c r="E42" s="83">
        <v>26.68</v>
      </c>
      <c r="F42" s="7"/>
      <c r="G42" s="65">
        <f t="shared" si="7"/>
        <v>0</v>
      </c>
    </row>
    <row r="43" spans="2:11" ht="15.6">
      <c r="B43" s="61"/>
      <c r="C43" s="192"/>
      <c r="D43" s="88" t="s">
        <v>63</v>
      </c>
      <c r="E43" s="83">
        <v>15.64</v>
      </c>
      <c r="F43" s="7"/>
      <c r="G43" s="65">
        <f t="shared" ref="G43:G49" si="9">E43*F43</f>
        <v>0</v>
      </c>
    </row>
    <row r="44" spans="2:11" ht="15.6">
      <c r="B44" s="61"/>
      <c r="C44" s="192"/>
      <c r="D44" s="88" t="s">
        <v>64</v>
      </c>
      <c r="E44" s="83">
        <v>26.68</v>
      </c>
      <c r="F44" s="7"/>
      <c r="G44" s="65">
        <f t="shared" si="9"/>
        <v>0</v>
      </c>
    </row>
    <row r="45" spans="2:11" ht="15.6">
      <c r="B45" s="61"/>
      <c r="C45" s="192"/>
      <c r="D45" s="88" t="s">
        <v>65</v>
      </c>
      <c r="E45" s="83">
        <v>5.52</v>
      </c>
      <c r="F45" s="7"/>
      <c r="G45" s="65">
        <f t="shared" si="9"/>
        <v>0</v>
      </c>
    </row>
    <row r="46" spans="2:11" ht="15.6">
      <c r="B46" s="61"/>
      <c r="C46" s="192"/>
      <c r="D46" s="88" t="s">
        <v>66</v>
      </c>
      <c r="E46" s="83">
        <v>5.52</v>
      </c>
      <c r="F46" s="7"/>
      <c r="G46" s="65">
        <f t="shared" si="9"/>
        <v>0</v>
      </c>
    </row>
    <row r="47" spans="2:11" ht="15.6">
      <c r="B47" s="61"/>
      <c r="C47" s="192"/>
      <c r="D47" s="88" t="s">
        <v>67</v>
      </c>
      <c r="E47" s="83">
        <v>5.52</v>
      </c>
      <c r="F47" s="7"/>
      <c r="G47" s="65">
        <f t="shared" si="9"/>
        <v>0</v>
      </c>
    </row>
    <row r="48" spans="2:11" ht="15.6">
      <c r="B48" s="97"/>
      <c r="C48" s="192"/>
      <c r="D48" s="63" t="s">
        <v>68</v>
      </c>
      <c r="E48" s="83">
        <v>13.8</v>
      </c>
      <c r="F48" s="7"/>
      <c r="G48" s="65">
        <f t="shared" ref="G48" si="10">E48*F48</f>
        <v>0</v>
      </c>
    </row>
    <row r="49" spans="2:7" ht="16.149999999999999" thickBot="1">
      <c r="B49" s="72"/>
      <c r="C49" s="193"/>
      <c r="D49" s="49" t="s">
        <v>69</v>
      </c>
      <c r="E49" s="98">
        <v>13.8</v>
      </c>
      <c r="F49" s="8"/>
      <c r="G49" s="51">
        <f t="shared" si="9"/>
        <v>0</v>
      </c>
    </row>
    <row r="50" spans="2:7" ht="15" thickBot="1"/>
    <row r="51" spans="2:7" ht="18.600000000000001" thickBot="1">
      <c r="E51" s="194" t="s">
        <v>70</v>
      </c>
      <c r="F51" s="195"/>
      <c r="G51" s="79">
        <f>SUM(G4:G49)</f>
        <v>0</v>
      </c>
    </row>
  </sheetData>
  <sheetProtection algorithmName="SHA-512" hashValue="AgDuTTJO/Zu5xGRp+dgj9C2EchY99k7VWqcwTGNZeBXqDa0Ed67/cWIu2pVAkeEYZiEcobH9dqEbUR6CyJUl6w==" saltValue="GHBdjJacFy8GxoKxLUMG+Q==" spinCount="100000" sheet="1" selectLockedCells="1"/>
  <mergeCells count="8">
    <mergeCell ref="B1:G1"/>
    <mergeCell ref="C37:C49"/>
    <mergeCell ref="E51:F51"/>
    <mergeCell ref="C13:C19"/>
    <mergeCell ref="C5:C11"/>
    <mergeCell ref="B4:C4"/>
    <mergeCell ref="C21:C27"/>
    <mergeCell ref="C29:C3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0957-40F6-445F-A43E-0E14227DA2BE}">
  <sheetPr codeName="Sheet5"/>
  <dimension ref="B1:AH30"/>
  <sheetViews>
    <sheetView topLeftCell="C1" workbookViewId="0">
      <selection activeCell="F5" sqref="F5"/>
    </sheetView>
  </sheetViews>
  <sheetFormatPr defaultColWidth="9.140625" defaultRowHeight="14.45"/>
  <cols>
    <col min="2" max="2" width="17.42578125" customWidth="1"/>
    <col min="3" max="3" width="25.5703125" customWidth="1"/>
    <col min="4" max="4" width="40.5703125" customWidth="1"/>
    <col min="5" max="6" width="12.5703125" customWidth="1"/>
    <col min="7" max="7" width="15.140625" style="39" customWidth="1"/>
  </cols>
  <sheetData>
    <row r="1" spans="2:34" ht="23.45">
      <c r="B1" s="186" t="s">
        <v>71</v>
      </c>
      <c r="C1" s="187"/>
      <c r="D1" s="187"/>
      <c r="E1" s="187"/>
      <c r="F1" s="187"/>
      <c r="G1" s="188"/>
    </row>
    <row r="3" spans="2:34" ht="15" thickBot="1">
      <c r="E3" s="80" t="s">
        <v>27</v>
      </c>
      <c r="F3" s="80" t="s">
        <v>28</v>
      </c>
      <c r="G3" s="62" t="s">
        <v>29</v>
      </c>
    </row>
    <row r="4" spans="2:34" ht="17.45">
      <c r="B4" s="56" t="s">
        <v>72</v>
      </c>
      <c r="C4" s="44"/>
      <c r="D4" s="44"/>
      <c r="E4" s="45"/>
      <c r="F4" s="45"/>
      <c r="G4" s="46"/>
    </row>
    <row r="5" spans="2:34" ht="15.75" customHeight="1">
      <c r="B5" s="61"/>
      <c r="C5" s="197" t="s">
        <v>73</v>
      </c>
      <c r="D5" s="63" t="s">
        <v>74</v>
      </c>
      <c r="E5" s="83">
        <v>28.52</v>
      </c>
      <c r="F5" s="3"/>
      <c r="G5" s="65">
        <f>E5*F5</f>
        <v>0</v>
      </c>
    </row>
    <row r="6" spans="2:34" ht="15.75" customHeight="1">
      <c r="B6" s="61"/>
      <c r="C6" s="197"/>
      <c r="D6" s="63" t="s">
        <v>75</v>
      </c>
      <c r="E6" s="83">
        <v>15.16</v>
      </c>
      <c r="F6" s="3"/>
      <c r="G6" s="65">
        <f>E6*F6</f>
        <v>0</v>
      </c>
    </row>
    <row r="7" spans="2:34" ht="15.75" customHeight="1">
      <c r="B7" s="61"/>
      <c r="C7" s="99"/>
      <c r="D7" s="100"/>
      <c r="E7" s="83"/>
      <c r="F7" s="101"/>
      <c r="G7" s="65"/>
    </row>
    <row r="8" spans="2:34" ht="15.75" customHeight="1">
      <c r="B8" s="61"/>
      <c r="C8" s="197" t="s">
        <v>76</v>
      </c>
      <c r="D8" s="63" t="s">
        <v>77</v>
      </c>
      <c r="E8" s="83">
        <v>42.86</v>
      </c>
      <c r="F8" s="3"/>
      <c r="G8" s="65">
        <f t="shared" ref="G8:G9" si="0">E8*F8</f>
        <v>0</v>
      </c>
    </row>
    <row r="9" spans="2:34" ht="15.75" customHeight="1">
      <c r="B9" s="61"/>
      <c r="C9" s="197"/>
      <c r="D9" s="63" t="s">
        <v>75</v>
      </c>
      <c r="E9" s="83">
        <v>14.53</v>
      </c>
      <c r="F9" s="3"/>
      <c r="G9" s="65">
        <f t="shared" si="0"/>
        <v>0</v>
      </c>
    </row>
    <row r="10" spans="2:34" s="104" customFormat="1" ht="15.75" customHeight="1">
      <c r="B10" s="102"/>
      <c r="C10" s="197"/>
      <c r="D10" s="63" t="s">
        <v>78</v>
      </c>
      <c r="E10" s="83">
        <v>16.77</v>
      </c>
      <c r="F10" s="3"/>
      <c r="G10" s="65">
        <f t="shared" ref="G10:G11" si="1">E10*F10</f>
        <v>0</v>
      </c>
      <c r="H10" s="200"/>
      <c r="I10" s="200"/>
      <c r="J10" s="200"/>
      <c r="K10" s="200"/>
      <c r="L10" s="200"/>
      <c r="M10" s="200"/>
      <c r="N10" s="200"/>
      <c r="O10" s="200"/>
      <c r="P10" s="200"/>
      <c r="Q10" s="200"/>
    </row>
    <row r="11" spans="2:34" ht="15.75" customHeight="1">
      <c r="B11" s="105"/>
      <c r="C11" s="197"/>
      <c r="D11" s="63" t="s">
        <v>79</v>
      </c>
      <c r="E11" s="83">
        <v>33.630000000000003</v>
      </c>
      <c r="F11" s="3"/>
      <c r="G11" s="65">
        <f t="shared" si="1"/>
        <v>0</v>
      </c>
    </row>
    <row r="12" spans="2:34" ht="15.75" customHeight="1">
      <c r="B12" s="105"/>
      <c r="C12" s="106"/>
      <c r="D12" s="100"/>
      <c r="E12" s="83"/>
      <c r="F12" s="101"/>
      <c r="G12" s="65"/>
    </row>
    <row r="13" spans="2:34" ht="15.75" customHeight="1">
      <c r="B13" s="61"/>
      <c r="C13" s="84" t="s">
        <v>80</v>
      </c>
      <c r="D13" s="63" t="s">
        <v>75</v>
      </c>
      <c r="E13" s="83">
        <v>15.92</v>
      </c>
      <c r="F13" s="3"/>
      <c r="G13" s="65">
        <f t="shared" ref="G13" si="2">E13*F13</f>
        <v>0</v>
      </c>
      <c r="H13" s="107"/>
    </row>
    <row r="14" spans="2:34" ht="15.75" customHeight="1">
      <c r="B14" s="61"/>
      <c r="C14" s="99"/>
      <c r="D14" s="100"/>
      <c r="E14" s="83"/>
      <c r="F14" s="101"/>
      <c r="G14" s="65"/>
    </row>
    <row r="15" spans="2:34" ht="15.75" customHeight="1">
      <c r="B15" s="61"/>
      <c r="C15" s="197" t="s">
        <v>81</v>
      </c>
      <c r="D15" s="63" t="s">
        <v>82</v>
      </c>
      <c r="E15" s="83">
        <v>34.700000000000003</v>
      </c>
      <c r="F15" s="7"/>
      <c r="G15" s="65">
        <f t="shared" ref="G15" si="3">E15*F15</f>
        <v>0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200"/>
      <c r="U15" s="200"/>
      <c r="V15" s="200"/>
      <c r="W15" s="200"/>
      <c r="X15" s="200"/>
      <c r="Y15" s="200"/>
      <c r="Z15" s="200"/>
      <c r="AA15" s="200"/>
    </row>
    <row r="16" spans="2:34" ht="15.75" customHeight="1">
      <c r="B16" s="61"/>
      <c r="C16" s="197"/>
      <c r="D16" s="63" t="s">
        <v>83</v>
      </c>
      <c r="E16" s="83">
        <v>36.11</v>
      </c>
      <c r="F16" s="7"/>
      <c r="G16" s="65">
        <f t="shared" ref="G16:G21" si="4">E16*F16</f>
        <v>0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</row>
    <row r="17" spans="2:8" ht="15.75" customHeight="1">
      <c r="B17" s="61"/>
      <c r="C17" s="106"/>
      <c r="D17" s="100"/>
      <c r="E17" s="109"/>
      <c r="F17" s="89"/>
      <c r="G17" s="65"/>
    </row>
    <row r="18" spans="2:8" ht="15.75" customHeight="1">
      <c r="B18" s="61"/>
      <c r="C18" s="84" t="s">
        <v>84</v>
      </c>
      <c r="D18" s="63" t="s">
        <v>85</v>
      </c>
      <c r="E18" s="83">
        <v>13.31</v>
      </c>
      <c r="F18" s="7"/>
      <c r="G18" s="65">
        <f t="shared" si="4"/>
        <v>0</v>
      </c>
    </row>
    <row r="19" spans="2:8" ht="15.75" customHeight="1">
      <c r="B19" s="61"/>
      <c r="C19" s="106"/>
      <c r="D19" s="100"/>
      <c r="E19" s="63"/>
      <c r="F19" s="89"/>
      <c r="G19" s="65"/>
    </row>
    <row r="20" spans="2:8" s="113" customFormat="1" ht="15.75" customHeight="1">
      <c r="B20" s="110"/>
      <c r="C20" s="201" t="s">
        <v>86</v>
      </c>
      <c r="D20" s="111" t="s">
        <v>87</v>
      </c>
      <c r="E20" s="112">
        <v>3.63</v>
      </c>
      <c r="F20" s="4"/>
      <c r="G20" s="65">
        <f t="shared" si="4"/>
        <v>0</v>
      </c>
    </row>
    <row r="21" spans="2:8" s="113" customFormat="1" ht="15.75" customHeight="1">
      <c r="B21" s="110"/>
      <c r="C21" s="202"/>
      <c r="D21" s="111" t="s">
        <v>88</v>
      </c>
      <c r="E21" s="112">
        <v>4.1399999999999997</v>
      </c>
      <c r="F21" s="4"/>
      <c r="G21" s="65">
        <f t="shared" si="4"/>
        <v>0</v>
      </c>
    </row>
    <row r="22" spans="2:8" ht="15.75" customHeight="1">
      <c r="B22" s="61"/>
      <c r="C22" s="202"/>
      <c r="D22" s="63" t="s">
        <v>89</v>
      </c>
      <c r="E22" s="83">
        <v>5.03</v>
      </c>
      <c r="F22" s="7"/>
      <c r="G22" s="65">
        <f t="shared" ref="G22" si="5">E22*F22</f>
        <v>0</v>
      </c>
      <c r="H22" s="107"/>
    </row>
    <row r="23" spans="2:8" ht="15.75" customHeight="1">
      <c r="B23" s="61"/>
      <c r="C23" s="202"/>
      <c r="D23" s="63" t="s">
        <v>90</v>
      </c>
      <c r="E23" s="83">
        <v>5.03</v>
      </c>
      <c r="F23" s="7"/>
      <c r="G23" s="65">
        <f t="shared" ref="G23:G28" si="6">E23*F23</f>
        <v>0</v>
      </c>
      <c r="H23" s="107"/>
    </row>
    <row r="24" spans="2:8" ht="15.75" customHeight="1">
      <c r="B24" s="61"/>
      <c r="C24" s="202"/>
      <c r="D24" s="63" t="s">
        <v>91</v>
      </c>
      <c r="E24" s="83">
        <v>3.95</v>
      </c>
      <c r="F24" s="7"/>
      <c r="G24" s="65">
        <f t="shared" si="6"/>
        <v>0</v>
      </c>
      <c r="H24" s="107"/>
    </row>
    <row r="25" spans="2:8" ht="15.75" customHeight="1" thickBot="1">
      <c r="B25" s="47"/>
      <c r="C25" s="202"/>
      <c r="D25" s="63" t="s">
        <v>92</v>
      </c>
      <c r="E25" s="83">
        <v>2.75</v>
      </c>
      <c r="F25" s="7"/>
      <c r="G25" s="65">
        <f t="shared" si="6"/>
        <v>0</v>
      </c>
    </row>
    <row r="26" spans="2:8" ht="15.75" customHeight="1">
      <c r="B26" s="61"/>
      <c r="C26" s="202"/>
      <c r="D26" s="63" t="s">
        <v>93</v>
      </c>
      <c r="E26" s="83">
        <v>2.81</v>
      </c>
      <c r="F26" s="7"/>
      <c r="G26" s="65">
        <f t="shared" si="6"/>
        <v>0</v>
      </c>
      <c r="H26" s="107"/>
    </row>
    <row r="27" spans="2:8" ht="15.75" customHeight="1">
      <c r="B27" s="61"/>
      <c r="C27" s="202"/>
      <c r="D27" s="63" t="s">
        <v>94</v>
      </c>
      <c r="E27" s="83">
        <v>2.66</v>
      </c>
      <c r="F27" s="7"/>
      <c r="G27" s="65">
        <f t="shared" si="6"/>
        <v>0</v>
      </c>
      <c r="H27" s="107"/>
    </row>
    <row r="28" spans="2:8" ht="15.75" customHeight="1" thickBot="1">
      <c r="B28" s="47"/>
      <c r="C28" s="203"/>
      <c r="D28" s="49" t="s">
        <v>95</v>
      </c>
      <c r="E28" s="98">
        <v>3.61</v>
      </c>
      <c r="F28" s="8"/>
      <c r="G28" s="51">
        <f t="shared" si="6"/>
        <v>0</v>
      </c>
    </row>
    <row r="29" spans="2:8" ht="15" thickBot="1">
      <c r="E29" s="114"/>
      <c r="F29" s="114"/>
      <c r="G29" s="115"/>
    </row>
    <row r="30" spans="2:8" ht="18.600000000000001" thickBot="1">
      <c r="E30" s="194" t="s">
        <v>96</v>
      </c>
      <c r="F30" s="195"/>
      <c r="G30" s="79">
        <f>SUM(G5:G28)</f>
        <v>0</v>
      </c>
    </row>
  </sheetData>
  <sheetProtection algorithmName="SHA-512" hashValue="pX5bTUameVFT9fxBnH7ICal01TEp/3FJO/jeV8/X2rmY52csFad+t7ilNnqFlacJc1iJvLkus1ySoX41AkiQ0w==" saltValue="QGTioW7OaEiq8smpC1J7SQ==" spinCount="100000" sheet="1" selectLockedCells="1"/>
  <mergeCells count="15">
    <mergeCell ref="C15:C16"/>
    <mergeCell ref="C20:C28"/>
    <mergeCell ref="P10:Q10"/>
    <mergeCell ref="B1:G1"/>
    <mergeCell ref="H10:I10"/>
    <mergeCell ref="J10:K10"/>
    <mergeCell ref="L10:M10"/>
    <mergeCell ref="N10:O10"/>
    <mergeCell ref="C5:C6"/>
    <mergeCell ref="C8:C11"/>
    <mergeCell ref="Z15:AA15"/>
    <mergeCell ref="E30:F30"/>
    <mergeCell ref="T15:U15"/>
    <mergeCell ref="V15:W15"/>
    <mergeCell ref="X15:Y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6495-4AEA-4392-8BF8-5334EA763DEC}">
  <sheetPr codeName="Sheet6">
    <tabColor rgb="FF66CCFF"/>
  </sheetPr>
  <dimension ref="B1:AA34"/>
  <sheetViews>
    <sheetView workbookViewId="0">
      <selection activeCell="F5" sqref="F5"/>
    </sheetView>
  </sheetViews>
  <sheetFormatPr defaultColWidth="9.140625" defaultRowHeight="14.45"/>
  <cols>
    <col min="2" max="2" width="17.42578125" customWidth="1"/>
    <col min="3" max="3" width="25.5703125" customWidth="1"/>
    <col min="4" max="4" width="51" customWidth="1"/>
    <col min="5" max="6" width="12.5703125" customWidth="1"/>
    <col min="7" max="7" width="15" style="39" customWidth="1"/>
  </cols>
  <sheetData>
    <row r="1" spans="2:27" ht="23.45">
      <c r="B1" s="186" t="s">
        <v>18</v>
      </c>
      <c r="C1" s="187"/>
      <c r="D1" s="187"/>
      <c r="E1" s="187"/>
      <c r="F1" s="187"/>
      <c r="G1" s="188"/>
    </row>
    <row r="2" spans="2:27">
      <c r="B2" s="116"/>
    </row>
    <row r="3" spans="2:27" ht="15" thickBot="1">
      <c r="E3" s="80" t="s">
        <v>27</v>
      </c>
      <c r="F3" s="80" t="s">
        <v>28</v>
      </c>
      <c r="G3" s="62" t="s">
        <v>29</v>
      </c>
    </row>
    <row r="4" spans="2:27" ht="17.45">
      <c r="B4" s="56" t="s">
        <v>97</v>
      </c>
      <c r="C4" s="44"/>
      <c r="D4" s="44"/>
      <c r="E4" s="45"/>
      <c r="F4" s="45"/>
      <c r="G4" s="46"/>
    </row>
    <row r="5" spans="2:27" ht="15.6">
      <c r="B5" s="61"/>
      <c r="C5" s="197" t="s">
        <v>98</v>
      </c>
      <c r="D5" s="63" t="s">
        <v>99</v>
      </c>
      <c r="E5" s="83">
        <v>23.4</v>
      </c>
      <c r="F5" s="3"/>
      <c r="G5" s="65">
        <f t="shared" ref="G5:G6" si="0">E5*F5</f>
        <v>0</v>
      </c>
    </row>
    <row r="6" spans="2:27" ht="15.6">
      <c r="B6" s="61"/>
      <c r="C6" s="197"/>
      <c r="D6" s="63" t="s">
        <v>100</v>
      </c>
      <c r="E6" s="83">
        <v>31.9</v>
      </c>
      <c r="F6" s="3"/>
      <c r="G6" s="65">
        <f t="shared" si="0"/>
        <v>0</v>
      </c>
    </row>
    <row r="7" spans="2:27" ht="17.45">
      <c r="B7" s="105"/>
      <c r="C7" s="106"/>
      <c r="D7" s="100"/>
      <c r="E7" s="83"/>
      <c r="F7" s="101"/>
      <c r="G7" s="65"/>
    </row>
    <row r="8" spans="2:27" ht="15.6">
      <c r="B8" s="61"/>
      <c r="C8" s="84" t="s">
        <v>101</v>
      </c>
      <c r="D8" s="63" t="s">
        <v>102</v>
      </c>
      <c r="E8" s="83">
        <v>23.8</v>
      </c>
      <c r="F8" s="3"/>
      <c r="G8" s="65">
        <f t="shared" ref="G8" si="1">E8*F8</f>
        <v>0</v>
      </c>
    </row>
    <row r="9" spans="2:27" ht="15.6">
      <c r="B9" s="61"/>
      <c r="C9" s="99"/>
      <c r="D9" s="100"/>
      <c r="E9" s="83"/>
      <c r="F9" s="101"/>
      <c r="G9" s="65"/>
    </row>
    <row r="10" spans="2:27" ht="15.6">
      <c r="B10" s="61"/>
      <c r="C10" s="204" t="s">
        <v>103</v>
      </c>
      <c r="D10" s="69" t="s">
        <v>104</v>
      </c>
      <c r="E10" s="92">
        <v>32.6</v>
      </c>
      <c r="F10" s="11"/>
      <c r="G10" s="94">
        <f t="shared" ref="G10" si="2">E10*F10</f>
        <v>0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200"/>
      <c r="U10" s="200"/>
      <c r="V10" s="200"/>
      <c r="W10" s="200"/>
      <c r="X10" s="200"/>
      <c r="Y10" s="200"/>
      <c r="Z10" s="200"/>
      <c r="AA10" s="200"/>
    </row>
    <row r="11" spans="2:27" ht="16.149999999999999" thickBot="1">
      <c r="B11" s="72"/>
      <c r="C11" s="193"/>
      <c r="D11" s="49" t="s">
        <v>105</v>
      </c>
      <c r="E11" s="98">
        <v>42.8</v>
      </c>
      <c r="F11" s="8"/>
      <c r="G11" s="51">
        <f t="shared" ref="G11" si="3">E11*F11</f>
        <v>0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200"/>
      <c r="U11" s="200"/>
      <c r="V11" s="200"/>
      <c r="W11" s="200"/>
      <c r="X11" s="200"/>
      <c r="Y11" s="200"/>
      <c r="Z11" s="200"/>
      <c r="AA11" s="200"/>
    </row>
    <row r="12" spans="2:27" s="104" customFormat="1" ht="16.149999999999999" thickBot="1">
      <c r="C12" s="117"/>
      <c r="D12" s="100"/>
      <c r="E12" s="118"/>
      <c r="F12" s="75"/>
      <c r="G12" s="119"/>
    </row>
    <row r="13" spans="2:27" s="104" customFormat="1" ht="18.600000000000001" thickBot="1">
      <c r="C13" s="117"/>
      <c r="D13" s="100"/>
      <c r="E13" s="194" t="s">
        <v>106</v>
      </c>
      <c r="F13" s="195"/>
      <c r="G13" s="79">
        <f>SUM(G5:G11)</f>
        <v>0</v>
      </c>
    </row>
    <row r="14" spans="2:27" s="104" customFormat="1" ht="15.6">
      <c r="C14" s="117"/>
      <c r="D14" s="100"/>
      <c r="E14" s="100"/>
      <c r="F14"/>
      <c r="G14" s="107"/>
    </row>
    <row r="15" spans="2:27" s="104" customFormat="1" ht="15.6">
      <c r="C15" s="117"/>
      <c r="D15" s="100"/>
      <c r="E15" s="100"/>
      <c r="F15"/>
      <c r="G15" s="107"/>
    </row>
    <row r="16" spans="2:27" s="104" customFormat="1" ht="15.6">
      <c r="C16" s="117"/>
      <c r="D16" s="100"/>
      <c r="E16" s="100"/>
      <c r="F16"/>
      <c r="G16" s="107"/>
    </row>
    <row r="17" spans="3:7" s="104" customFormat="1" ht="15.6">
      <c r="C17" s="117"/>
      <c r="D17" s="100"/>
      <c r="E17" s="100"/>
      <c r="F17"/>
      <c r="G17" s="107"/>
    </row>
    <row r="18" spans="3:7" s="104" customFormat="1" ht="15.6">
      <c r="C18" s="117"/>
      <c r="D18" s="100"/>
      <c r="E18" s="100"/>
      <c r="F18"/>
      <c r="G18" s="107"/>
    </row>
    <row r="19" spans="3:7" s="104" customFormat="1" ht="15.6">
      <c r="C19" s="117"/>
      <c r="D19" s="100"/>
      <c r="E19" s="100"/>
      <c r="F19"/>
      <c r="G19" s="107"/>
    </row>
    <row r="20" spans="3:7" s="104" customFormat="1" ht="15.6">
      <c r="C20" s="117"/>
      <c r="D20" s="100"/>
      <c r="E20" s="100"/>
      <c r="F20"/>
      <c r="G20" s="107"/>
    </row>
    <row r="21" spans="3:7" s="104" customFormat="1" ht="15.6">
      <c r="C21" s="117"/>
      <c r="D21" s="100"/>
      <c r="E21" s="100"/>
      <c r="F21"/>
      <c r="G21" s="107"/>
    </row>
    <row r="22" spans="3:7" s="104" customFormat="1" ht="15.6">
      <c r="C22" s="117"/>
      <c r="D22" s="100"/>
      <c r="E22" s="100"/>
      <c r="F22"/>
      <c r="G22" s="107"/>
    </row>
    <row r="23" spans="3:7" s="104" customFormat="1" ht="16.149999999999999" thickBot="1">
      <c r="C23" s="117"/>
      <c r="D23" s="100"/>
      <c r="E23" s="100"/>
      <c r="F23"/>
      <c r="G23" s="107"/>
    </row>
    <row r="24" spans="3:7" s="104" customFormat="1" ht="15.6">
      <c r="C24" s="117"/>
      <c r="D24" s="100"/>
      <c r="E24" s="100"/>
      <c r="F24"/>
      <c r="G24" s="107"/>
    </row>
    <row r="25" spans="3:7" s="104" customFormat="1" ht="15.6">
      <c r="C25" s="117"/>
      <c r="D25" s="100"/>
      <c r="E25" s="100"/>
      <c r="F25"/>
      <c r="G25" s="107"/>
    </row>
    <row r="26" spans="3:7" s="104" customFormat="1" ht="15.6">
      <c r="C26" s="117"/>
      <c r="D26" s="100"/>
      <c r="E26" s="100"/>
      <c r="F26"/>
      <c r="G26" s="107"/>
    </row>
    <row r="27" spans="3:7" s="104" customFormat="1" ht="15.6">
      <c r="C27" s="117"/>
      <c r="D27" s="100"/>
      <c r="E27" s="100"/>
      <c r="F27"/>
      <c r="G27" s="107"/>
    </row>
    <row r="28" spans="3:7" s="104" customFormat="1" ht="15.6">
      <c r="C28" s="117"/>
      <c r="D28" s="100"/>
      <c r="E28" s="100"/>
      <c r="F28"/>
      <c r="G28" s="107"/>
    </row>
    <row r="29" spans="3:7" s="104" customFormat="1" ht="15.6">
      <c r="C29" s="117"/>
      <c r="D29" s="100"/>
      <c r="E29" s="100"/>
      <c r="F29"/>
      <c r="G29" s="107"/>
    </row>
    <row r="30" spans="3:7" s="104" customFormat="1" ht="15.6">
      <c r="C30" s="117"/>
      <c r="D30" s="100"/>
      <c r="E30" s="100"/>
      <c r="F30"/>
      <c r="G30" s="107"/>
    </row>
    <row r="31" spans="3:7" s="104" customFormat="1" ht="15.6">
      <c r="C31" s="117"/>
      <c r="D31" s="100"/>
      <c r="E31" s="100"/>
      <c r="F31"/>
      <c r="G31" s="107"/>
    </row>
    <row r="32" spans="3:7" s="104" customFormat="1" ht="15.6">
      <c r="C32" s="117"/>
      <c r="D32" s="100"/>
      <c r="E32" s="100"/>
      <c r="F32"/>
      <c r="G32" s="107"/>
    </row>
    <row r="33" spans="3:7" s="104" customFormat="1" ht="15.6">
      <c r="C33" s="117"/>
      <c r="D33" s="100"/>
      <c r="E33" s="100"/>
      <c r="F33"/>
      <c r="G33" s="107"/>
    </row>
    <row r="34" spans="3:7" s="104" customFormat="1" ht="15.6">
      <c r="C34" s="117"/>
      <c r="D34" s="100"/>
      <c r="E34" s="100"/>
      <c r="F34"/>
      <c r="G34" s="107"/>
    </row>
  </sheetData>
  <sheetProtection algorithmName="SHA-512" hashValue="3ZxUdeyZfqgb1anktKgPOJfaz/9sNJIh/2kXsMvWijKBCIPVCM9okFS37aKIDei1YIbin/L3QgkYapSOQIFJ/A==" saltValue="wuds2tzo0Cc4jTUdeYMgNg==" spinCount="100000" sheet="1" selectLockedCells="1"/>
  <mergeCells count="12">
    <mergeCell ref="Z10:AA10"/>
    <mergeCell ref="C10:C11"/>
    <mergeCell ref="E13:F13"/>
    <mergeCell ref="B1:G1"/>
    <mergeCell ref="V11:W11"/>
    <mergeCell ref="X11:Y11"/>
    <mergeCell ref="Z11:AA11"/>
    <mergeCell ref="T11:U11"/>
    <mergeCell ref="C5:C6"/>
    <mergeCell ref="T10:U10"/>
    <mergeCell ref="V10:W10"/>
    <mergeCell ref="X10:Y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8405-CE48-43DF-9F75-AC602B87CFC1}">
  <sheetPr codeName="Sheet8"/>
  <dimension ref="B1:G15"/>
  <sheetViews>
    <sheetView workbookViewId="0">
      <selection activeCell="F5" sqref="F5"/>
    </sheetView>
  </sheetViews>
  <sheetFormatPr defaultColWidth="9.140625" defaultRowHeight="14.45"/>
  <cols>
    <col min="2" max="2" width="17.42578125" customWidth="1"/>
    <col min="3" max="3" width="25.5703125" customWidth="1"/>
    <col min="4" max="4" width="40.5703125" customWidth="1"/>
    <col min="5" max="6" width="12.5703125" customWidth="1"/>
    <col min="7" max="7" width="15.7109375" style="39" customWidth="1"/>
  </cols>
  <sheetData>
    <row r="1" spans="2:7" ht="23.45">
      <c r="B1" s="186" t="s">
        <v>107</v>
      </c>
      <c r="C1" s="187"/>
      <c r="D1" s="187"/>
      <c r="E1" s="187"/>
      <c r="F1" s="187"/>
      <c r="G1" s="188"/>
    </row>
    <row r="2" spans="2:7">
      <c r="B2" s="116"/>
    </row>
    <row r="3" spans="2:7" ht="15" thickBot="1">
      <c r="E3" s="80" t="s">
        <v>27</v>
      </c>
      <c r="F3" s="80" t="s">
        <v>28</v>
      </c>
      <c r="G3" s="62" t="s">
        <v>29</v>
      </c>
    </row>
    <row r="4" spans="2:7" ht="17.45">
      <c r="B4" s="198" t="s">
        <v>108</v>
      </c>
      <c r="C4" s="199"/>
      <c r="D4" s="44"/>
      <c r="E4" s="45"/>
      <c r="F4" s="45"/>
      <c r="G4" s="46"/>
    </row>
    <row r="5" spans="2:7" ht="15.6">
      <c r="B5" s="61"/>
      <c r="C5" s="99"/>
      <c r="D5" s="63" t="s">
        <v>109</v>
      </c>
      <c r="E5" s="83">
        <v>9.9</v>
      </c>
      <c r="F5" s="3"/>
      <c r="G5" s="65">
        <f>E5*F5</f>
        <v>0</v>
      </c>
    </row>
    <row r="6" spans="2:7" ht="15.6">
      <c r="B6" s="61"/>
      <c r="C6" s="99"/>
      <c r="D6" s="63"/>
      <c r="E6" s="83"/>
      <c r="F6" s="101"/>
      <c r="G6" s="65"/>
    </row>
    <row r="7" spans="2:7" ht="15.6">
      <c r="B7" s="61"/>
      <c r="C7" s="99"/>
      <c r="D7" s="63" t="s">
        <v>110</v>
      </c>
      <c r="E7" s="83">
        <v>13.9</v>
      </c>
      <c r="F7" s="3"/>
      <c r="G7" s="65">
        <f>E7*F7</f>
        <v>0</v>
      </c>
    </row>
    <row r="8" spans="2:7" ht="15.6">
      <c r="B8" s="61"/>
      <c r="C8" s="99"/>
      <c r="D8" s="63"/>
      <c r="E8" s="83"/>
      <c r="F8" s="101"/>
      <c r="G8" s="65"/>
    </row>
    <row r="9" spans="2:7" ht="15.6">
      <c r="B9" s="61"/>
      <c r="C9" s="99"/>
      <c r="D9" s="63" t="s">
        <v>111</v>
      </c>
      <c r="E9" s="83">
        <v>43.2</v>
      </c>
      <c r="F9" s="3"/>
      <c r="G9" s="65">
        <f>E9*F9</f>
        <v>0</v>
      </c>
    </row>
    <row r="10" spans="2:7" ht="15.6">
      <c r="B10" s="61"/>
      <c r="C10" s="99"/>
      <c r="D10" s="63"/>
      <c r="E10" s="83"/>
      <c r="F10" s="101"/>
      <c r="G10" s="65"/>
    </row>
    <row r="11" spans="2:7" ht="15.6">
      <c r="B11" s="61"/>
      <c r="C11" s="99"/>
      <c r="D11" s="63" t="s">
        <v>112</v>
      </c>
      <c r="E11" s="83">
        <v>28</v>
      </c>
      <c r="F11" s="3"/>
      <c r="G11" s="65">
        <f t="shared" ref="G11" si="0">E11*F11</f>
        <v>0</v>
      </c>
    </row>
    <row r="12" spans="2:7" ht="15.6">
      <c r="B12" s="61"/>
      <c r="C12" s="99"/>
      <c r="D12" s="63"/>
      <c r="E12" s="83"/>
      <c r="F12" s="101"/>
      <c r="G12" s="65"/>
    </row>
    <row r="13" spans="2:7" ht="15.75" customHeight="1" thickBot="1">
      <c r="B13" s="47"/>
      <c r="C13" s="120"/>
      <c r="D13" s="49" t="s">
        <v>113</v>
      </c>
      <c r="E13" s="98">
        <v>44.9</v>
      </c>
      <c r="F13" s="6"/>
      <c r="G13" s="51">
        <f t="shared" ref="G13" si="1">E13*F13</f>
        <v>0</v>
      </c>
    </row>
    <row r="14" spans="2:7" ht="16.149999999999999" thickBot="1">
      <c r="C14" s="99"/>
      <c r="D14" s="100"/>
      <c r="E14" s="121"/>
      <c r="F14" s="122"/>
      <c r="G14" s="119"/>
    </row>
    <row r="15" spans="2:7" ht="18.600000000000001" thickBot="1">
      <c r="E15" s="194" t="s">
        <v>114</v>
      </c>
      <c r="F15" s="195"/>
      <c r="G15" s="79">
        <f>SUM(G5:G13)</f>
        <v>0</v>
      </c>
    </row>
  </sheetData>
  <sheetProtection algorithmName="SHA-512" hashValue="zYqo1eEwEJ/iUzqlBtya7tbY1s/FjN8SuOk8JgARblJpFfWwtnJHTd2yKyIe5VASnRLz/omH5ZdF2vzus5KbDg==" saltValue="p1/hX8N7Xza7mTjFoaGAlg==" spinCount="100000" sheet="1" selectLockedCells="1"/>
  <mergeCells count="3">
    <mergeCell ref="E15:F15"/>
    <mergeCell ref="B1:G1"/>
    <mergeCell ref="B4:C4"/>
  </mergeCell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D89D-A2BE-4D05-BEE7-FEF139927073}">
  <sheetPr codeName="Sheet7">
    <tabColor rgb="FF66CCFF"/>
  </sheetPr>
  <dimension ref="B1:AA19"/>
  <sheetViews>
    <sheetView workbookViewId="0">
      <selection activeCell="F5" sqref="F5"/>
    </sheetView>
  </sheetViews>
  <sheetFormatPr defaultColWidth="9.140625" defaultRowHeight="14.45"/>
  <cols>
    <col min="2" max="2" width="17.42578125" customWidth="1"/>
    <col min="3" max="3" width="25.5703125" customWidth="1"/>
    <col min="4" max="4" width="40.5703125" customWidth="1"/>
    <col min="5" max="6" width="12.5703125" customWidth="1"/>
    <col min="7" max="7" width="15.7109375" style="39" customWidth="1"/>
  </cols>
  <sheetData>
    <row r="1" spans="2:27" ht="23.45">
      <c r="B1" s="186" t="s">
        <v>20</v>
      </c>
      <c r="C1" s="187"/>
      <c r="D1" s="187"/>
      <c r="E1" s="187"/>
      <c r="F1" s="187"/>
      <c r="G1" s="188"/>
    </row>
    <row r="2" spans="2:27">
      <c r="B2" s="116"/>
    </row>
    <row r="3" spans="2:27" ht="15" thickBot="1">
      <c r="E3" s="80" t="s">
        <v>27</v>
      </c>
      <c r="F3" s="80" t="s">
        <v>28</v>
      </c>
      <c r="G3" s="62" t="s">
        <v>29</v>
      </c>
    </row>
    <row r="4" spans="2:27" ht="17.45">
      <c r="B4" s="56" t="s">
        <v>97</v>
      </c>
      <c r="C4" s="44"/>
      <c r="D4" s="44"/>
      <c r="E4" s="45"/>
      <c r="F4" s="45"/>
      <c r="G4" s="46"/>
    </row>
    <row r="5" spans="2:27" ht="15.6">
      <c r="B5" s="61"/>
      <c r="C5" s="204" t="s">
        <v>115</v>
      </c>
      <c r="D5" s="85" t="s">
        <v>116</v>
      </c>
      <c r="E5" s="83">
        <v>15</v>
      </c>
      <c r="F5" s="4"/>
      <c r="G5" s="65">
        <f>E5*F5</f>
        <v>0</v>
      </c>
    </row>
    <row r="6" spans="2:27" ht="15.6">
      <c r="B6" s="61"/>
      <c r="C6" s="192"/>
      <c r="D6" s="63"/>
      <c r="E6" s="83"/>
      <c r="F6" s="83"/>
      <c r="G6" s="65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3"/>
      <c r="U6" s="103"/>
      <c r="V6" s="103"/>
      <c r="W6" s="103"/>
      <c r="X6" s="103"/>
      <c r="Y6" s="103"/>
      <c r="Z6" s="103"/>
      <c r="AA6" s="103"/>
    </row>
    <row r="7" spans="2:27" ht="15.6">
      <c r="B7" s="61"/>
      <c r="C7" s="192"/>
      <c r="D7" s="63" t="s">
        <v>117</v>
      </c>
      <c r="E7" s="83">
        <v>25</v>
      </c>
      <c r="F7" s="4"/>
      <c r="G7" s="65">
        <f>E7*F7</f>
        <v>0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3"/>
      <c r="U7" s="103"/>
      <c r="V7" s="103"/>
      <c r="W7" s="103"/>
      <c r="X7" s="103"/>
      <c r="Y7" s="103"/>
      <c r="Z7" s="103"/>
      <c r="AA7" s="103"/>
    </row>
    <row r="8" spans="2:27" ht="15.6">
      <c r="B8" s="61"/>
      <c r="C8" s="192"/>
      <c r="D8" s="63"/>
      <c r="E8" s="83"/>
      <c r="F8" s="83"/>
      <c r="G8" s="65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3"/>
      <c r="U8" s="103"/>
      <c r="V8" s="103"/>
      <c r="W8" s="103"/>
      <c r="X8" s="103"/>
      <c r="Y8" s="103"/>
      <c r="Z8" s="103"/>
      <c r="AA8" s="103"/>
    </row>
    <row r="9" spans="2:27" ht="15.6">
      <c r="B9" s="61"/>
      <c r="C9" s="192"/>
      <c r="D9" s="63" t="s">
        <v>118</v>
      </c>
      <c r="E9" s="83">
        <v>31.9</v>
      </c>
      <c r="F9" s="4"/>
      <c r="G9" s="65">
        <f>E9*F9</f>
        <v>0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3"/>
      <c r="U9" s="103"/>
      <c r="V9" s="103"/>
      <c r="W9" s="103"/>
      <c r="X9" s="103"/>
      <c r="Y9" s="103"/>
      <c r="Z9" s="103"/>
      <c r="AA9" s="103"/>
    </row>
    <row r="10" spans="2:27" ht="15.6">
      <c r="B10" s="61"/>
      <c r="C10" s="192"/>
      <c r="D10" s="63"/>
      <c r="E10" s="83"/>
      <c r="F10" s="83"/>
      <c r="G10" s="65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3"/>
      <c r="U10" s="103"/>
      <c r="V10" s="103"/>
      <c r="W10" s="103"/>
      <c r="X10" s="103"/>
      <c r="Y10" s="103"/>
      <c r="Z10" s="103"/>
      <c r="AA10" s="103"/>
    </row>
    <row r="11" spans="2:27" ht="15.6">
      <c r="B11" s="61"/>
      <c r="C11" s="192"/>
      <c r="D11" s="63" t="s">
        <v>119</v>
      </c>
      <c r="E11" s="83">
        <v>37.5</v>
      </c>
      <c r="F11" s="4"/>
      <c r="G11" s="65">
        <f>E11*F11</f>
        <v>0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3"/>
      <c r="U11" s="103"/>
      <c r="V11" s="103"/>
      <c r="W11" s="103"/>
      <c r="X11" s="103"/>
      <c r="Y11" s="103"/>
      <c r="Z11" s="103"/>
      <c r="AA11" s="103"/>
    </row>
    <row r="12" spans="2:27" ht="15.6">
      <c r="B12" s="97"/>
      <c r="C12" s="192"/>
      <c r="D12" s="63"/>
      <c r="E12" s="83"/>
      <c r="F12" s="83"/>
      <c r="G12" s="65"/>
    </row>
    <row r="13" spans="2:27" ht="15.6">
      <c r="B13" s="97"/>
      <c r="C13" s="192"/>
      <c r="D13" s="85" t="s">
        <v>120</v>
      </c>
      <c r="E13" s="83">
        <v>41.9</v>
      </c>
      <c r="F13" s="4"/>
      <c r="G13" s="65">
        <f>E13*F13</f>
        <v>0</v>
      </c>
    </row>
    <row r="14" spans="2:27" ht="15.6">
      <c r="B14" s="97"/>
      <c r="C14" s="192"/>
      <c r="D14" s="63"/>
      <c r="E14" s="83"/>
      <c r="F14" s="83"/>
      <c r="G14" s="65"/>
    </row>
    <row r="15" spans="2:27" ht="15.6">
      <c r="B15" s="97"/>
      <c r="C15" s="192"/>
      <c r="D15" s="85" t="s">
        <v>121</v>
      </c>
      <c r="E15" s="83">
        <v>53</v>
      </c>
      <c r="F15" s="4"/>
      <c r="G15" s="65">
        <f>E15*F15</f>
        <v>0</v>
      </c>
    </row>
    <row r="16" spans="2:27" ht="15.6">
      <c r="B16" s="97"/>
      <c r="C16" s="192"/>
      <c r="D16" s="63"/>
      <c r="E16" s="83"/>
      <c r="F16" s="83"/>
      <c r="G16" s="65"/>
    </row>
    <row r="17" spans="2:7" ht="16.149999999999999" thickBot="1">
      <c r="B17" s="72"/>
      <c r="C17" s="193"/>
      <c r="D17" s="123" t="s">
        <v>122</v>
      </c>
      <c r="E17" s="98">
        <v>59</v>
      </c>
      <c r="F17" s="5"/>
      <c r="G17" s="51">
        <f>E17*F17</f>
        <v>0</v>
      </c>
    </row>
    <row r="18" spans="2:7" ht="16.149999999999999" thickBot="1">
      <c r="C18" s="106"/>
      <c r="D18" s="100"/>
      <c r="E18" s="124"/>
      <c r="F18" s="114"/>
      <c r="G18" s="125"/>
    </row>
    <row r="19" spans="2:7" ht="18.600000000000001" thickBot="1">
      <c r="D19" s="100"/>
      <c r="E19" s="194" t="s">
        <v>123</v>
      </c>
      <c r="F19" s="195"/>
      <c r="G19" s="79">
        <f>SUM(G5:G17)</f>
        <v>0</v>
      </c>
    </row>
  </sheetData>
  <sheetProtection algorithmName="SHA-512" hashValue="u1hWmm5oIlLLPxocRsZnrIPnrhpNNvG4AbIlcrEF7BUQ0xO6Bg5/rz19wPuWy+ryO/DLSL2P4GbFGP/6faZl8g==" saltValue="O7v9ORuTdExDs1EX48cSFA==" spinCount="100000" sheet="1" selectLockedCells="1"/>
  <mergeCells count="3">
    <mergeCell ref="B1:G1"/>
    <mergeCell ref="E19:F19"/>
    <mergeCell ref="C5:C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5269-6BDB-45E3-942C-AEEE3B9FCDE8}">
  <sheetPr codeName="Sheet9"/>
  <dimension ref="B1:M21"/>
  <sheetViews>
    <sheetView workbookViewId="0">
      <selection activeCell="F5" sqref="F5"/>
    </sheetView>
  </sheetViews>
  <sheetFormatPr defaultColWidth="9.140625" defaultRowHeight="14.45"/>
  <cols>
    <col min="2" max="2" width="17.42578125" customWidth="1"/>
    <col min="3" max="3" width="25.5703125" customWidth="1"/>
    <col min="4" max="4" width="46.42578125" bestFit="1" customWidth="1"/>
    <col min="5" max="6" width="12.5703125" customWidth="1"/>
    <col min="7" max="7" width="12.5703125" style="39" customWidth="1"/>
  </cols>
  <sheetData>
    <row r="1" spans="2:13" ht="23.45">
      <c r="B1" s="186" t="s">
        <v>124</v>
      </c>
      <c r="C1" s="187"/>
      <c r="D1" s="187"/>
      <c r="E1" s="187"/>
      <c r="F1" s="187"/>
      <c r="G1" s="188"/>
    </row>
    <row r="3" spans="2:13" ht="15" thickBot="1">
      <c r="E3" s="80" t="s">
        <v>27</v>
      </c>
      <c r="F3" s="80" t="s">
        <v>28</v>
      </c>
      <c r="G3" s="62" t="s">
        <v>29</v>
      </c>
    </row>
    <row r="4" spans="2:13" ht="17.45">
      <c r="B4" s="198" t="s">
        <v>125</v>
      </c>
      <c r="C4" s="199"/>
      <c r="D4" s="44"/>
      <c r="E4" s="45"/>
      <c r="F4" s="45"/>
      <c r="G4" s="46"/>
    </row>
    <row r="5" spans="2:13" ht="15.6">
      <c r="B5" s="61"/>
      <c r="D5" s="63" t="s">
        <v>126</v>
      </c>
      <c r="E5" s="64">
        <v>22.18</v>
      </c>
      <c r="F5" s="1"/>
      <c r="G5" s="65">
        <f>E5*F5</f>
        <v>0</v>
      </c>
    </row>
    <row r="6" spans="2:13" ht="15.6">
      <c r="B6" s="61"/>
      <c r="D6" s="126"/>
      <c r="E6" s="127"/>
      <c r="F6" s="128"/>
      <c r="G6" s="129"/>
    </row>
    <row r="7" spans="2:13" ht="15.6">
      <c r="B7" s="61"/>
      <c r="C7" s="99"/>
      <c r="D7" s="63" t="s">
        <v>127</v>
      </c>
      <c r="E7" s="64">
        <v>16.37</v>
      </c>
      <c r="F7" s="1"/>
      <c r="G7" s="65">
        <f>E7*F7</f>
        <v>0</v>
      </c>
    </row>
    <row r="8" spans="2:13" ht="15.6">
      <c r="B8" s="66"/>
      <c r="C8" s="99"/>
      <c r="D8" s="130"/>
      <c r="E8" s="127"/>
      <c r="F8" s="128"/>
      <c r="G8" s="129"/>
    </row>
    <row r="9" spans="2:13" ht="15.6">
      <c r="B9" s="66"/>
      <c r="C9" s="99"/>
      <c r="D9" s="63" t="s">
        <v>128</v>
      </c>
      <c r="E9" s="64">
        <v>16.190000000000001</v>
      </c>
      <c r="F9" s="1"/>
      <c r="G9" s="65">
        <f>E9*F9</f>
        <v>0</v>
      </c>
      <c r="J9" s="100"/>
      <c r="K9" s="131"/>
      <c r="L9" s="132"/>
      <c r="M9" s="107"/>
    </row>
    <row r="10" spans="2:13" ht="15.6">
      <c r="B10" s="66"/>
      <c r="C10" s="99"/>
      <c r="D10" s="63"/>
      <c r="E10" s="64"/>
      <c r="F10" s="64"/>
      <c r="G10" s="65"/>
    </row>
    <row r="11" spans="2:13" ht="15.6">
      <c r="B11" s="66"/>
      <c r="C11" s="99"/>
      <c r="D11" s="63" t="s">
        <v>129</v>
      </c>
      <c r="E11" s="64">
        <v>26.14</v>
      </c>
      <c r="F11" s="1"/>
      <c r="G11" s="65">
        <f>E11*F11</f>
        <v>0</v>
      </c>
    </row>
    <row r="12" spans="2:13" ht="15.6">
      <c r="B12" s="66"/>
      <c r="C12" s="99"/>
      <c r="D12" s="126"/>
      <c r="E12" s="127"/>
      <c r="F12" s="64"/>
      <c r="G12" s="65"/>
    </row>
    <row r="13" spans="2:13" ht="15.6">
      <c r="B13" s="66"/>
      <c r="C13" s="99"/>
      <c r="D13" s="63" t="s">
        <v>130</v>
      </c>
      <c r="E13" s="64">
        <v>9.9</v>
      </c>
      <c r="F13" s="1"/>
      <c r="G13" s="65">
        <f>E13*F13</f>
        <v>0</v>
      </c>
    </row>
    <row r="14" spans="2:13" ht="15.6">
      <c r="B14" s="66"/>
      <c r="C14" s="99"/>
      <c r="D14" s="126"/>
      <c r="E14" s="127"/>
      <c r="F14" s="64"/>
      <c r="G14" s="65"/>
    </row>
    <row r="15" spans="2:13" ht="15.6">
      <c r="B15" s="66"/>
      <c r="C15" s="133"/>
      <c r="D15" s="63" t="s">
        <v>131</v>
      </c>
      <c r="E15" s="64">
        <v>33.619999999999997</v>
      </c>
      <c r="F15" s="1"/>
      <c r="G15" s="65">
        <f>E15*F15</f>
        <v>0</v>
      </c>
    </row>
    <row r="16" spans="2:13" ht="15.6">
      <c r="B16" s="66"/>
      <c r="C16" s="133"/>
      <c r="D16" s="126"/>
      <c r="E16" s="127"/>
      <c r="F16" s="64"/>
      <c r="G16" s="65"/>
    </row>
    <row r="17" spans="2:7" ht="15.6">
      <c r="B17" s="66"/>
      <c r="C17" s="99"/>
      <c r="D17" s="63" t="s">
        <v>132</v>
      </c>
      <c r="E17" s="64">
        <v>18.920000000000002</v>
      </c>
      <c r="F17" s="1"/>
      <c r="G17" s="65">
        <f>E17*F17</f>
        <v>0</v>
      </c>
    </row>
    <row r="18" spans="2:7" ht="15.6">
      <c r="B18" s="66"/>
      <c r="C18" s="99"/>
      <c r="D18" s="126"/>
      <c r="E18" s="127"/>
      <c r="F18" s="64"/>
      <c r="G18" s="65"/>
    </row>
    <row r="19" spans="2:7" ht="16.149999999999999" thickBot="1">
      <c r="B19" s="134"/>
      <c r="C19" s="120"/>
      <c r="D19" s="49" t="s">
        <v>133</v>
      </c>
      <c r="E19" s="50">
        <v>5.37</v>
      </c>
      <c r="F19" s="2"/>
      <c r="G19" s="51">
        <f>E19*F19</f>
        <v>0</v>
      </c>
    </row>
    <row r="20" spans="2:7" ht="15" thickBot="1">
      <c r="B20" s="74"/>
      <c r="C20" s="74"/>
      <c r="D20" s="74"/>
      <c r="E20" s="75"/>
      <c r="F20" s="75"/>
      <c r="G20" s="76"/>
    </row>
    <row r="21" spans="2:7" ht="18.600000000000001" thickBot="1">
      <c r="B21" s="77"/>
      <c r="C21" s="77"/>
      <c r="D21" s="78"/>
      <c r="E21" s="194" t="s">
        <v>134</v>
      </c>
      <c r="F21" s="195"/>
      <c r="G21" s="79">
        <f>SUM(G5:G19)</f>
        <v>0</v>
      </c>
    </row>
  </sheetData>
  <sheetProtection algorithmName="SHA-512" hashValue="0glbNqNlap7xN8C+H6IFmsElpRjKoCokMCP3Vf7+dmSKhu+yYwNLlziF0VZmUrFRcaZPzsqF94bH2MX+fMVm5w==" saltValue="1VRI+EFN12hGLcz+C4Pymg==" spinCount="100000" sheet="1" selectLockedCells="1"/>
  <mergeCells count="3">
    <mergeCell ref="E21:F21"/>
    <mergeCell ref="B1:G1"/>
    <mergeCell ref="B4:C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4A7A-01F7-4180-B0FE-CA9D56351AA2}">
  <sheetPr codeName="Feuil1">
    <tabColor rgb="FF66CCFF"/>
  </sheetPr>
  <dimension ref="B1:M19"/>
  <sheetViews>
    <sheetView workbookViewId="0">
      <selection activeCell="F5" sqref="F5"/>
    </sheetView>
  </sheetViews>
  <sheetFormatPr defaultColWidth="9.140625" defaultRowHeight="14.45"/>
  <cols>
    <col min="2" max="2" width="17.42578125" customWidth="1"/>
    <col min="3" max="3" width="25.5703125" customWidth="1"/>
    <col min="4" max="4" width="46.42578125" bestFit="1" customWidth="1"/>
    <col min="5" max="6" width="12.5703125" customWidth="1"/>
    <col min="7" max="7" width="12.5703125" style="39" customWidth="1"/>
  </cols>
  <sheetData>
    <row r="1" spans="2:13" ht="23.45">
      <c r="B1" s="186" t="s">
        <v>22</v>
      </c>
      <c r="C1" s="187"/>
      <c r="D1" s="187"/>
      <c r="E1" s="187"/>
      <c r="F1" s="187"/>
      <c r="G1" s="188"/>
    </row>
    <row r="3" spans="2:13" ht="15" thickBot="1">
      <c r="E3" s="80" t="s">
        <v>27</v>
      </c>
      <c r="F3" s="80" t="s">
        <v>28</v>
      </c>
      <c r="G3" s="62" t="s">
        <v>29</v>
      </c>
    </row>
    <row r="4" spans="2:13" ht="17.45">
      <c r="B4" s="198" t="s">
        <v>135</v>
      </c>
      <c r="C4" s="199"/>
      <c r="D4" s="44"/>
      <c r="E4" s="45"/>
      <c r="F4" s="45"/>
      <c r="G4" s="46"/>
    </row>
    <row r="5" spans="2:13" ht="15.6">
      <c r="B5" s="61"/>
      <c r="D5" s="63" t="s">
        <v>136</v>
      </c>
      <c r="E5" s="64">
        <v>15.64</v>
      </c>
      <c r="F5" s="1"/>
      <c r="G5" s="65">
        <f>E5*F5</f>
        <v>0</v>
      </c>
    </row>
    <row r="6" spans="2:13" ht="15.6">
      <c r="B6" s="61"/>
      <c r="D6" s="126"/>
      <c r="E6" s="127"/>
      <c r="F6" s="128"/>
      <c r="G6" s="129"/>
    </row>
    <row r="7" spans="2:13" ht="15.6">
      <c r="B7" s="61"/>
      <c r="C7" s="99"/>
      <c r="D7" s="63" t="s">
        <v>137</v>
      </c>
      <c r="E7" s="64">
        <v>23.46</v>
      </c>
      <c r="F7" s="1"/>
      <c r="G7" s="65">
        <f>E7*F7</f>
        <v>0</v>
      </c>
    </row>
    <row r="8" spans="2:13" ht="15.6">
      <c r="B8" s="66"/>
      <c r="C8" s="99"/>
      <c r="D8" s="130"/>
      <c r="E8" s="127"/>
      <c r="F8" s="128"/>
      <c r="G8" s="129"/>
    </row>
    <row r="9" spans="2:13" ht="15.6">
      <c r="B9" s="66"/>
      <c r="C9" s="99"/>
      <c r="D9" s="63" t="s">
        <v>138</v>
      </c>
      <c r="E9" s="64">
        <v>40.46</v>
      </c>
      <c r="F9" s="1"/>
      <c r="G9" s="65">
        <f>E9*F9</f>
        <v>0</v>
      </c>
      <c r="J9" s="100"/>
      <c r="K9" s="131"/>
      <c r="L9" s="132"/>
      <c r="M9" s="107"/>
    </row>
    <row r="10" spans="2:13" ht="15.6">
      <c r="B10" s="66"/>
      <c r="C10" s="99"/>
      <c r="D10" s="63"/>
      <c r="E10" s="64"/>
      <c r="F10" s="64"/>
      <c r="G10" s="65"/>
    </row>
    <row r="11" spans="2:13" ht="15.6">
      <c r="B11" s="66"/>
      <c r="C11" s="99"/>
      <c r="D11" s="63" t="s">
        <v>139</v>
      </c>
      <c r="E11" s="64">
        <v>26.35</v>
      </c>
      <c r="F11" s="1"/>
      <c r="G11" s="65">
        <f>E11*F11</f>
        <v>0</v>
      </c>
    </row>
    <row r="12" spans="2:13" ht="15.6">
      <c r="B12" s="66"/>
      <c r="C12" s="99"/>
      <c r="D12" s="126"/>
      <c r="E12" s="127"/>
      <c r="F12" s="64"/>
      <c r="G12" s="65"/>
    </row>
    <row r="13" spans="2:13" ht="15.6">
      <c r="B13" s="66"/>
      <c r="C13" s="133"/>
      <c r="D13" s="63" t="s">
        <v>140</v>
      </c>
      <c r="E13" s="64">
        <v>26.27</v>
      </c>
      <c r="F13" s="1"/>
      <c r="G13" s="65">
        <f>E13*F13</f>
        <v>0</v>
      </c>
    </row>
    <row r="14" spans="2:13" ht="15.6">
      <c r="B14" s="66"/>
      <c r="C14" s="133"/>
      <c r="D14" s="63"/>
      <c r="E14" s="64"/>
      <c r="F14" s="64"/>
      <c r="G14" s="65"/>
    </row>
    <row r="15" spans="2:13" ht="15.6">
      <c r="B15" s="66"/>
      <c r="C15" s="99"/>
      <c r="D15" s="63" t="s">
        <v>141</v>
      </c>
      <c r="E15" s="64">
        <v>27.97</v>
      </c>
      <c r="F15" s="1"/>
      <c r="G15" s="65">
        <f>E15*F15</f>
        <v>0</v>
      </c>
    </row>
    <row r="16" spans="2:13" ht="15.6">
      <c r="B16" s="66"/>
      <c r="C16" s="99"/>
      <c r="D16" s="126"/>
      <c r="E16" s="127"/>
      <c r="F16" s="64"/>
      <c r="G16" s="65"/>
    </row>
    <row r="17" spans="2:7" ht="16.149999999999999" thickBot="1">
      <c r="B17" s="134"/>
      <c r="C17" s="120"/>
      <c r="D17" s="49" t="s">
        <v>142</v>
      </c>
      <c r="E17" s="50">
        <v>50.92</v>
      </c>
      <c r="F17" s="2"/>
      <c r="G17" s="51">
        <f>E17*F17</f>
        <v>0</v>
      </c>
    </row>
    <row r="18" spans="2:7" ht="15" thickBot="1">
      <c r="B18" s="74"/>
      <c r="C18" s="74"/>
      <c r="D18" s="74"/>
      <c r="E18" s="75"/>
      <c r="F18" s="75"/>
      <c r="G18" s="76"/>
    </row>
    <row r="19" spans="2:7" ht="18.600000000000001" thickBot="1">
      <c r="B19" s="77"/>
      <c r="C19" s="77"/>
      <c r="D19" s="78"/>
      <c r="E19" s="194" t="s">
        <v>143</v>
      </c>
      <c r="F19" s="195"/>
      <c r="G19" s="79">
        <f>SUM(G5:G17)</f>
        <v>0</v>
      </c>
    </row>
  </sheetData>
  <sheetProtection algorithmName="SHA-512" hashValue="OZw7/YHuoTnyxRcfHNmKBm6A84ljBURBqrxMW1AVVt97j0xOir7NNqUtCwOT6jJxijlZJHbN2PgPXwdxoXBokQ==" saltValue="dtedM3j+2exKxtJ1gBFrHg==" spinCount="100000" sheet="1" selectLockedCells="1"/>
  <mergeCells count="3">
    <mergeCell ref="B1:G1"/>
    <mergeCell ref="B4:C4"/>
    <mergeCell ref="E19:F1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b48b937-0ae3-46f5-b32e-f3232b5be847}" enabled="1" method="Privileged" siteId="{9179d01a-e94c-4488-b5f0-4554bc474f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Paul-Alexandre Goncalves-De-Moura</dc:creator>
  <cp:keywords/>
  <dc:description/>
  <cp:lastModifiedBy>Paul-Alexandre Goncalves-De-Moura</cp:lastModifiedBy>
  <cp:revision/>
  <dcterms:created xsi:type="dcterms:W3CDTF">2019-09-12T13:02:11Z</dcterms:created>
  <dcterms:modified xsi:type="dcterms:W3CDTF">2025-10-13T16:25:14Z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48b937-0ae3-46f5-b32e-f3232b5be847_Enabled">
    <vt:lpwstr>True</vt:lpwstr>
  </property>
  <property fmtid="{D5CDD505-2E9C-101B-9397-08002B2CF9AE}" pid="3" name="MSIP_Label_3b48b937-0ae3-46f5-b32e-f3232b5be847_SiteId">
    <vt:lpwstr>9179d01a-e94c-4488-b5f0-4554bc474f8c</vt:lpwstr>
  </property>
  <property fmtid="{D5CDD505-2E9C-101B-9397-08002B2CF9AE}" pid="4" name="MSIP_Label_3b48b937-0ae3-46f5-b32e-f3232b5be847_Owner">
    <vt:lpwstr>paul-alexandre.goncalves-de-moura@technipfmc.com</vt:lpwstr>
  </property>
  <property fmtid="{D5CDD505-2E9C-101B-9397-08002B2CF9AE}" pid="5" name="MSIP_Label_3b48b937-0ae3-46f5-b32e-f3232b5be847_SetDate">
    <vt:lpwstr>2019-09-12T13:03:49.8838817Z</vt:lpwstr>
  </property>
  <property fmtid="{D5CDD505-2E9C-101B-9397-08002B2CF9AE}" pid="6" name="MSIP_Label_3b48b937-0ae3-46f5-b32e-f3232b5be847_Name">
    <vt:lpwstr>General</vt:lpwstr>
  </property>
  <property fmtid="{D5CDD505-2E9C-101B-9397-08002B2CF9AE}" pid="7" name="MSIP_Label_3b48b937-0ae3-46f5-b32e-f3232b5be847_Application">
    <vt:lpwstr>Microsoft Azure Information Protection</vt:lpwstr>
  </property>
  <property fmtid="{D5CDD505-2E9C-101B-9397-08002B2CF9AE}" pid="8" name="MSIP_Label_3b48b937-0ae3-46f5-b32e-f3232b5be847_Extended_MSFT_Method">
    <vt:lpwstr>Automatic</vt:lpwstr>
  </property>
  <property fmtid="{D5CDD505-2E9C-101B-9397-08002B2CF9AE}" pid="9" name="Sensitivity">
    <vt:lpwstr>General</vt:lpwstr>
  </property>
</Properties>
</file>